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Shared drives\FIN-LA\ReDesign Schools Louisiana\Monthly Financials\FY24\2024 -03\"/>
    </mc:Choice>
  </mc:AlternateContent>
  <xr:revisionPtr revIDLastSave="0" documentId="13_ncr:1_{A7F83343-956A-4D13-92BC-F0407852A3EE}" xr6:coauthVersionLast="47" xr6:coauthVersionMax="47" xr10:uidLastSave="{00000000-0000-0000-0000-000000000000}"/>
  <bookViews>
    <workbookView xWindow="28680" yWindow="-120" windowWidth="29040" windowHeight="15840" xr2:uid="{436665A1-3561-4E0D-A3D5-8CC4B28A302C}"/>
  </bookViews>
  <sheets>
    <sheet name="Income Stmt - Consolidated" sheetId="3" r:id="rId1"/>
    <sheet name="Income Stmt - Lanier" sheetId="9" r:id="rId2"/>
    <sheet name="Income Stmt - Dalton" sheetId="10" r:id="rId3"/>
    <sheet name="Income Stmt -Zion" sheetId="11" r:id="rId4"/>
  </sheets>
  <externalReferences>
    <externalReference r:id="rId5"/>
  </externalReferences>
  <definedNames>
    <definedName name="_xlnm._FilterDatabase" localSheetId="2" hidden="1">'Income Stmt - Dalton'!$A$6:$M$128</definedName>
    <definedName name="_xlnm._FilterDatabase" localSheetId="1" hidden="1">'Income Stmt - Lanier'!$A$5:$M$129</definedName>
    <definedName name="_xlnm._FilterDatabase" localSheetId="3" hidden="1">'Income Stmt -Zion'!$A$6:$M$127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[1]Dashboard!$G$64</definedName>
    <definedName name="ForecastNetIncome">[1]Dashboard!$G$62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1" l="1"/>
  <c r="I125" i="11"/>
  <c r="H125" i="11"/>
  <c r="G125" i="11"/>
  <c r="F125" i="11"/>
  <c r="E125" i="11"/>
  <c r="J121" i="11"/>
  <c r="I121" i="11"/>
  <c r="H121" i="11"/>
  <c r="G121" i="11"/>
  <c r="F121" i="11"/>
  <c r="E121" i="11"/>
  <c r="J109" i="11"/>
  <c r="I109" i="11"/>
  <c r="H109" i="11"/>
  <c r="G109" i="11"/>
  <c r="F109" i="11"/>
  <c r="E109" i="11"/>
  <c r="J97" i="11"/>
  <c r="I97" i="11"/>
  <c r="H97" i="11"/>
  <c r="G97" i="11"/>
  <c r="F97" i="11"/>
  <c r="E97" i="11"/>
  <c r="J87" i="11"/>
  <c r="I87" i="11"/>
  <c r="H87" i="11"/>
  <c r="G87" i="11"/>
  <c r="F87" i="11"/>
  <c r="E87" i="11"/>
  <c r="J68" i="11"/>
  <c r="I68" i="11"/>
  <c r="H68" i="11"/>
  <c r="G68" i="11"/>
  <c r="F68" i="11"/>
  <c r="E68" i="11"/>
  <c r="J49" i="11"/>
  <c r="I49" i="11"/>
  <c r="H49" i="11"/>
  <c r="G49" i="11"/>
  <c r="F49" i="11"/>
  <c r="E49" i="11"/>
  <c r="J27" i="11"/>
  <c r="I26" i="11"/>
  <c r="H26" i="11"/>
  <c r="G26" i="11"/>
  <c r="F26" i="11"/>
  <c r="E26" i="11"/>
  <c r="I23" i="11"/>
  <c r="H23" i="11"/>
  <c r="G23" i="11"/>
  <c r="F23" i="11"/>
  <c r="E23" i="11"/>
  <c r="I13" i="11"/>
  <c r="H13" i="11"/>
  <c r="G13" i="11"/>
  <c r="F13" i="11"/>
  <c r="E13" i="11"/>
  <c r="J126" i="10"/>
  <c r="I126" i="10"/>
  <c r="H126" i="10"/>
  <c r="G126" i="10"/>
  <c r="F126" i="10"/>
  <c r="E126" i="10"/>
  <c r="J122" i="10"/>
  <c r="I122" i="10"/>
  <c r="H122" i="10"/>
  <c r="G122" i="10"/>
  <c r="F122" i="10"/>
  <c r="E122" i="10"/>
  <c r="J109" i="10"/>
  <c r="I109" i="10"/>
  <c r="H109" i="10"/>
  <c r="G109" i="10"/>
  <c r="F109" i="10"/>
  <c r="E109" i="10"/>
  <c r="J97" i="10"/>
  <c r="I97" i="10"/>
  <c r="H97" i="10"/>
  <c r="G97" i="10"/>
  <c r="F97" i="10"/>
  <c r="E97" i="10"/>
  <c r="J87" i="10"/>
  <c r="I87" i="10"/>
  <c r="K87" i="10" s="1"/>
  <c r="H87" i="10"/>
  <c r="G87" i="10"/>
  <c r="F87" i="10"/>
  <c r="E87" i="10"/>
  <c r="J69" i="10"/>
  <c r="I69" i="10"/>
  <c r="H69" i="10"/>
  <c r="G69" i="10"/>
  <c r="F69" i="10"/>
  <c r="E69" i="10"/>
  <c r="J50" i="10"/>
  <c r="I50" i="10"/>
  <c r="K50" i="10" s="1"/>
  <c r="H50" i="10"/>
  <c r="G50" i="10"/>
  <c r="F50" i="10"/>
  <c r="E50" i="10"/>
  <c r="J28" i="10"/>
  <c r="I27" i="10"/>
  <c r="H27" i="10"/>
  <c r="G27" i="10"/>
  <c r="F27" i="10"/>
  <c r="E27" i="10"/>
  <c r="I24" i="10"/>
  <c r="H24" i="10"/>
  <c r="K24" i="10" s="1"/>
  <c r="G24" i="10"/>
  <c r="F24" i="10"/>
  <c r="E24" i="10"/>
  <c r="I14" i="10"/>
  <c r="H14" i="10"/>
  <c r="G14" i="10"/>
  <c r="F14" i="10"/>
  <c r="E14" i="10"/>
  <c r="J127" i="9"/>
  <c r="I127" i="9"/>
  <c r="H127" i="9"/>
  <c r="G127" i="9"/>
  <c r="F127" i="9"/>
  <c r="E127" i="9"/>
  <c r="J123" i="9"/>
  <c r="I123" i="9"/>
  <c r="H123" i="9"/>
  <c r="G123" i="9"/>
  <c r="F123" i="9"/>
  <c r="E123" i="9"/>
  <c r="J110" i="9"/>
  <c r="I110" i="9"/>
  <c r="H110" i="9"/>
  <c r="G110" i="9"/>
  <c r="F110" i="9"/>
  <c r="E110" i="9"/>
  <c r="J97" i="9"/>
  <c r="I97" i="9"/>
  <c r="H97" i="9"/>
  <c r="G97" i="9"/>
  <c r="F97" i="9"/>
  <c r="E97" i="9"/>
  <c r="J87" i="9"/>
  <c r="I87" i="9"/>
  <c r="H87" i="9"/>
  <c r="G87" i="9"/>
  <c r="F87" i="9"/>
  <c r="E87" i="9"/>
  <c r="J68" i="9"/>
  <c r="I68" i="9"/>
  <c r="H68" i="9"/>
  <c r="G68" i="9"/>
  <c r="F68" i="9"/>
  <c r="E68" i="9"/>
  <c r="J53" i="9"/>
  <c r="I53" i="9"/>
  <c r="H53" i="9"/>
  <c r="G53" i="9"/>
  <c r="F53" i="9"/>
  <c r="E53" i="9"/>
  <c r="J28" i="9"/>
  <c r="I25" i="9"/>
  <c r="H25" i="9"/>
  <c r="G25" i="9"/>
  <c r="F25" i="9"/>
  <c r="E25" i="9"/>
  <c r="I15" i="9"/>
  <c r="H15" i="9"/>
  <c r="G15" i="9"/>
  <c r="F15" i="9"/>
  <c r="E15" i="9"/>
  <c r="I55" i="3"/>
  <c r="J55" i="3"/>
  <c r="F55" i="3"/>
  <c r="G55" i="3"/>
  <c r="E55" i="3"/>
  <c r="F320" i="3"/>
  <c r="G320" i="3"/>
  <c r="G321" i="3" s="1"/>
  <c r="G322" i="3" s="1"/>
  <c r="H320" i="3"/>
  <c r="K320" i="3" s="1"/>
  <c r="I320" i="3"/>
  <c r="J320" i="3"/>
  <c r="E320" i="3"/>
  <c r="E321" i="3" s="1"/>
  <c r="K312" i="3"/>
  <c r="F312" i="3"/>
  <c r="F321" i="3" s="1"/>
  <c r="F322" i="3" s="1"/>
  <c r="G312" i="3"/>
  <c r="H312" i="3"/>
  <c r="I312" i="3"/>
  <c r="J312" i="3"/>
  <c r="E312" i="3"/>
  <c r="K278" i="3"/>
  <c r="G278" i="3"/>
  <c r="H278" i="3"/>
  <c r="I278" i="3"/>
  <c r="J278" i="3"/>
  <c r="F278" i="3"/>
  <c r="E278" i="3"/>
  <c r="H245" i="3"/>
  <c r="I245" i="3"/>
  <c r="K245" i="3" s="1"/>
  <c r="J245" i="3"/>
  <c r="G245" i="3"/>
  <c r="F245" i="3"/>
  <c r="E245" i="3"/>
  <c r="F219" i="3"/>
  <c r="G219" i="3"/>
  <c r="H219" i="3"/>
  <c r="I219" i="3"/>
  <c r="K219" i="3" s="1"/>
  <c r="J219" i="3"/>
  <c r="E219" i="3"/>
  <c r="G167" i="3"/>
  <c r="H167" i="3"/>
  <c r="I167" i="3"/>
  <c r="J167" i="3"/>
  <c r="F167" i="3"/>
  <c r="E167" i="3"/>
  <c r="H118" i="3"/>
  <c r="I118" i="3"/>
  <c r="K118" i="3" s="1"/>
  <c r="J118" i="3"/>
  <c r="J321" i="3" s="1"/>
  <c r="F118" i="3"/>
  <c r="G118" i="3"/>
  <c r="E118" i="3"/>
  <c r="F54" i="3"/>
  <c r="G54" i="3"/>
  <c r="H54" i="3"/>
  <c r="I54" i="3"/>
  <c r="E54" i="3"/>
  <c r="F50" i="3"/>
  <c r="G50" i="3"/>
  <c r="H50" i="3"/>
  <c r="I50" i="3"/>
  <c r="K50" i="3" s="1"/>
  <c r="E50" i="3"/>
  <c r="F24" i="3"/>
  <c r="G24" i="3"/>
  <c r="H24" i="3"/>
  <c r="H55" i="3" s="1"/>
  <c r="K55" i="3" s="1"/>
  <c r="I24" i="3"/>
  <c r="E24" i="3"/>
  <c r="E126" i="11" l="1"/>
  <c r="F126" i="11"/>
  <c r="H27" i="11"/>
  <c r="G126" i="11"/>
  <c r="K97" i="11"/>
  <c r="K49" i="11"/>
  <c r="K87" i="11"/>
  <c r="K109" i="11"/>
  <c r="J126" i="11"/>
  <c r="F27" i="11"/>
  <c r="F127" i="11" s="1"/>
  <c r="G27" i="11"/>
  <c r="G127" i="11" s="1"/>
  <c r="K23" i="11"/>
  <c r="H126" i="11"/>
  <c r="K125" i="11"/>
  <c r="E27" i="11"/>
  <c r="I27" i="11"/>
  <c r="I126" i="11"/>
  <c r="F28" i="10"/>
  <c r="G28" i="10"/>
  <c r="K97" i="10"/>
  <c r="K122" i="10"/>
  <c r="H28" i="10"/>
  <c r="I28" i="10"/>
  <c r="F127" i="10"/>
  <c r="G127" i="10"/>
  <c r="H127" i="10"/>
  <c r="K109" i="10"/>
  <c r="J127" i="10"/>
  <c r="E28" i="10"/>
  <c r="E127" i="10"/>
  <c r="I127" i="10"/>
  <c r="K97" i="9"/>
  <c r="K123" i="9"/>
  <c r="G128" i="9"/>
  <c r="G28" i="9"/>
  <c r="K25" i="9"/>
  <c r="H28" i="9"/>
  <c r="I28" i="9"/>
  <c r="K87" i="9"/>
  <c r="H128" i="9"/>
  <c r="K127" i="9"/>
  <c r="F28" i="9"/>
  <c r="E28" i="9"/>
  <c r="E129" i="9" s="1"/>
  <c r="F128" i="9"/>
  <c r="K53" i="9"/>
  <c r="K110" i="9"/>
  <c r="E128" i="9"/>
  <c r="J128" i="9"/>
  <c r="K121" i="11"/>
  <c r="K126" i="10"/>
  <c r="I128" i="9"/>
  <c r="E322" i="3"/>
  <c r="H321" i="3"/>
  <c r="H322" i="3" s="1"/>
  <c r="I321" i="3"/>
  <c r="E127" i="11" l="1"/>
  <c r="H127" i="11"/>
  <c r="K126" i="11"/>
  <c r="I127" i="11"/>
  <c r="K27" i="11"/>
  <c r="K127" i="11"/>
  <c r="F128" i="10"/>
  <c r="I128" i="10"/>
  <c r="K127" i="10"/>
  <c r="K28" i="10"/>
  <c r="H128" i="10"/>
  <c r="K128" i="10" s="1"/>
  <c r="G128" i="10"/>
  <c r="E128" i="10"/>
  <c r="K28" i="9"/>
  <c r="G129" i="9"/>
  <c r="H129" i="9"/>
  <c r="K128" i="9"/>
  <c r="F129" i="9"/>
  <c r="I129" i="9"/>
  <c r="I322" i="3"/>
  <c r="K322" i="3" s="1"/>
  <c r="K321" i="3"/>
  <c r="K129" i="9" l="1"/>
</calcChain>
</file>

<file path=xl/sharedStrings.xml><?xml version="1.0" encoding="utf-8"?>
<sst xmlns="http://schemas.openxmlformats.org/spreadsheetml/2006/main" count="746" uniqueCount="329">
  <si>
    <t>ReDesign Schools Louisiana</t>
  </si>
  <si>
    <t>July 2023 through March 2024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</si>
  <si>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</si>
  <si>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</si>
  <si>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</si>
  <si>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</si>
  <si>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</si>
  <si>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</si>
  <si>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</si>
  <si>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</si>
  <si>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</si>
  <si>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Total Revenue</t>
  </si>
  <si>
    <t>Expenses</t>
  </si>
  <si>
    <t>Salaries</t>
  </si>
  <si>
    <t>Employee Benefits</t>
  </si>
  <si>
    <t>Purchased Professional And Technical Services</t>
  </si>
  <si>
    <t>Purchased Property Services</t>
  </si>
  <si>
    <t>Other Purchased Services</t>
  </si>
  <si>
    <t>Supplies</t>
  </si>
  <si>
    <t>Debt Service And Miscellaneous</t>
  </si>
  <si>
    <t>Total Expenses</t>
  </si>
  <si>
    <t>Net Income</t>
  </si>
  <si>
    <t>Income Statement</t>
  </si>
  <si>
    <t>Year-To-Date</t>
  </si>
  <si>
    <t>Annual</t>
  </si>
  <si>
    <t>Prv TOTAL</t>
  </si>
  <si>
    <t>Diff</t>
  </si>
  <si>
    <t>1994000.1 · Local MFP</t>
  </si>
  <si>
    <t>1994000.2 · Local MFP</t>
  </si>
  <si>
    <t>1994000.3 · Local MFP</t>
  </si>
  <si>
    <t>1999000.1 · Other Misc Revenues-Other Miscellaneous Revenues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</si>
  <si>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</si>
  <si>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</si>
  <si>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</si>
  <si>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</si>
  <si>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</si>
  <si>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3220000.1 · Education Support Fund</t>
  </si>
  <si>
    <t>3220000.2 · Education Support Fund</t>
  </si>
  <si>
    <t>3240000.1 · LA4</t>
  </si>
  <si>
    <t>3290000.1 · Other Restricted Revenues</t>
  </si>
  <si>
    <t>3290000.2 · Other Restricted Revenues</t>
  </si>
  <si>
    <t>3290000.3 · Other Restricted Revenues</t>
  </si>
  <si>
    <t>Total State and Local Revenue</t>
  </si>
  <si>
    <t>3115000.3 · State MFP - Food Svc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</si>
  <si>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</si>
  <si>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</si>
  <si>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</si>
  <si>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</si>
  <si>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</si>
  <si>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</si>
  <si>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4532000.1 · IDEA, PreK</t>
  </si>
  <si>
    <t>4532000.2 · IDEA, PreK</t>
  </si>
  <si>
    <t>4541000.1 · Title I, Part A</t>
  </si>
  <si>
    <t>4541000.2 · Title I, Part A</t>
  </si>
  <si>
    <t>4541000.3 · Title I, Part A</t>
  </si>
  <si>
    <t>4544000.1 · Title IV</t>
  </si>
  <si>
    <t>4544000.2 · Title IV</t>
  </si>
  <si>
    <t>4544000.3 · Title IV</t>
  </si>
  <si>
    <t>4545000.1 · Title II, Part A</t>
  </si>
  <si>
    <t>4545000.2 · Title II, Part A</t>
  </si>
  <si>
    <t>4545000.3 · Title II, Part A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</si>
  <si>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</si>
  <si>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</si>
  <si>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</si>
  <si>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</si>
  <si>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</si>
  <si>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4590000.3 · Other Federal Programs</t>
  </si>
  <si>
    <t>Total Federal Revenue</t>
  </si>
  <si>
    <t xml:space="preserve">1993000.3 · Prior Year </t>
  </si>
  <si>
    <t>4340000.2 · Headstart</t>
  </si>
  <si>
    <t>Total Private Grants and Donations</t>
  </si>
  <si>
    <t>1002660.1 ·  Safety and Security</t>
  </si>
  <si>
    <t>1002660.2 · Safety and Security</t>
  </si>
  <si>
    <t>1002660.3 · Safety and Security</t>
  </si>
  <si>
    <t>1111110.1 · Salary Admini</t>
  </si>
  <si>
    <t>1111110.3 · Salary Admini</t>
  </si>
  <si>
    <t>1112220.1 · Salaries-Supervisors-Instruction Dev Svcs</t>
  </si>
  <si>
    <t>1112220.2 · Salaries-Supervisors-Instruction Dev Svcs</t>
  </si>
  <si>
    <t>1112220.3 · Salaries-Supervisors-Instruction Dev Svcs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</si>
  <si>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</si>
  <si>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</si>
  <si>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</si>
  <si>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</si>
  <si>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</si>
  <si>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</si>
  <si>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</si>
  <si>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</si>
  <si>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</si>
  <si>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1112490.1 · Other Admin</t>
  </si>
  <si>
    <t>1112490.2 · Other Admin</t>
  </si>
  <si>
    <t>1112490.3 · Other Admin</t>
  </si>
  <si>
    <t>1121105.1 · Salaries-Kinder Teachers-Kindergarten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</si>
  <si>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</si>
  <si>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</si>
  <si>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</si>
  <si>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</si>
  <si>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</si>
  <si>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1121210.3 · Salaries-Teachers-Special Education</t>
  </si>
  <si>
    <t>1121520.1 · ELL Teacher</t>
  </si>
  <si>
    <t>1121520.3 · ELL Teacher</t>
  </si>
  <si>
    <t>1121590.1 · 1 Pre K Teacher</t>
  </si>
  <si>
    <t>1132122.1 · Salaries-Social Workers-Counseling Svcs</t>
  </si>
  <si>
    <t>1132122.2 · Salaries-Social Workers-Counseling Svcs</t>
  </si>
  <si>
    <t>1132122.3 · Salaries-Social Workers-Counseling Svcs</t>
  </si>
  <si>
    <t>1132152.2 · Speech Therapist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</si>
  <si>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</si>
  <si>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</si>
  <si>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</si>
  <si>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</si>
  <si>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</si>
  <si>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</si>
  <si>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</si>
  <si>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</si>
  <si>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Custodial / Maintenance</t>
  </si>
  <si>
    <t>1162620.2 · Custodial / Maintenance</t>
  </si>
  <si>
    <t>1162620.3 · Custodial / Maintenance</t>
  </si>
  <si>
    <t>1501100.1 · Instructional Stipend</t>
  </si>
  <si>
    <t>1501100.2 · Instructional Stipend</t>
  </si>
  <si>
    <t>1501100.3 · Instructional Stipend</t>
  </si>
  <si>
    <t>1501420.1 · Athletics Stipend</t>
  </si>
  <si>
    <t>1501420.2 · Athletics Stipend</t>
  </si>
  <si>
    <t>1501420.3 · Athletics Stipend</t>
  </si>
  <si>
    <t>1502190.1 · Family Engagement Stipend</t>
  </si>
  <si>
    <t>1502190.2 · Family Engagement Stipend</t>
  </si>
  <si>
    <t>1502190.3 · Family Engagement Stipend</t>
  </si>
  <si>
    <t>1502200.1 · Prof Dev Stipends</t>
  </si>
  <si>
    <t>1502200.2 · Prof Dev Stipends</t>
  </si>
  <si>
    <t>1502200.3 · Prof Dev Stipends</t>
  </si>
  <si>
    <t>1502590.1 · Office Admin Stipend</t>
  </si>
  <si>
    <t>1502590.2 · Office Admin Stipend</t>
  </si>
  <si>
    <t>1502590.3 · Office Admin Stipend</t>
  </si>
  <si>
    <t>Total Salaries</t>
  </si>
  <si>
    <t>2101100.1 · Benefits-Group Ins-Regular Programs</t>
  </si>
  <si>
    <t>2101100.2 · Benefits-Group Ins-Regular Programs</t>
  </si>
  <si>
    <t>2101100.3 · Benefits-Group Ins-Regular Programs</t>
  </si>
  <si>
    <t>2101210.1 · Benefits-Group Ins-Special Education</t>
  </si>
  <si>
    <t>2101210.2 · Benefits-Group Ins-Special Education</t>
  </si>
  <si>
    <t>2101210.3 · Benefits-Group Ins-Special Education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</si>
  <si>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</si>
  <si>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</si>
  <si>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</si>
  <si>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</si>
  <si>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</si>
  <si>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</si>
  <si>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2201210.1 · Benefits-FICA-Special Education</t>
  </si>
  <si>
    <t>2201210.2 · Benefits-FICA-Special Education</t>
  </si>
  <si>
    <t>2201210.3 · Benefits-FICA-Special Education</t>
  </si>
  <si>
    <t>2202220.2 · Benefits-FICA-Instruction Dev Svcs</t>
  </si>
  <si>
    <t>2202220.3 · Benefits-FICA-Instruction Dev Svcs</t>
  </si>
  <si>
    <t>2202400.1 · Benefits-FICA-School Admin</t>
  </si>
  <si>
    <t>2202400.2 · Benefits-FICA-School Admin</t>
  </si>
  <si>
    <t>2202400.3 · Benefits-FICA-School Admin</t>
  </si>
  <si>
    <t>2251100.1 · Benefits-Medicare-Regular Programs</t>
  </si>
  <si>
    <t>2251100.2 · Benefits-Medicare-Regular Programs</t>
  </si>
  <si>
    <t>2251100.3 · Benefits-Medicare-Regular Programs</t>
  </si>
  <si>
    <t>2251210.1 · Benefits-Medicare-Special Education</t>
  </si>
  <si>
    <t>2251210.2 · Benefits-Medicare-Special Education</t>
  </si>
  <si>
    <t>2251210.3 · Benefits-Medicare-Special Education</t>
  </si>
  <si>
    <t>2252220.2 · Benefits-Medicare-Instruction Dev Svcs</t>
  </si>
  <si>
    <t>2252220.3 · Benefits-Medicare-Instruction Dev Svcs</t>
  </si>
  <si>
    <t>2252400.1 · Benefits-Medicare-School Admin</t>
  </si>
  <si>
    <t>2252400.2 · Benefits-Medicare-School Admin</t>
  </si>
  <si>
    <t>2252400.3 · Benefits-Medicare-School Admin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</si>
  <si>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</si>
  <si>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</si>
  <si>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</si>
  <si>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</si>
  <si>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</si>
  <si>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</si>
  <si>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2501210.3 · Benefits-Unemployment Comp-Special Education</t>
  </si>
  <si>
    <t>2502220.2 · Benefits-Unemployment Comp-Instruction Dev Svcs</t>
  </si>
  <si>
    <t>2502400.2 · Benefits-Unemployment Comp-School Admin</t>
  </si>
  <si>
    <t>2502400.3 · Benefits-Unemployment Comp-School Admin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</si>
  <si>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</si>
  <si>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</si>
  <si>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</si>
  <si>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</si>
  <si>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</si>
  <si>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Other Benefits</t>
  </si>
  <si>
    <t>Total Employee Benefits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</si>
  <si>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</si>
  <si>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</si>
  <si>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</si>
  <si>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</si>
  <si>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</si>
  <si>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</si>
  <si>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</si>
  <si>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</si>
  <si>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</si>
  <si>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</si>
  <si>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</si>
  <si>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</si>
  <si>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</si>
  <si>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</si>
  <si>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</si>
  <si>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</si>
  <si>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</si>
  <si>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</si>
  <si>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</si>
  <si>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</si>
  <si>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</si>
  <si>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</si>
  <si>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</si>
  <si>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</si>
  <si>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</si>
  <si>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</si>
  <si>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</si>
  <si>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</si>
  <si>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</si>
  <si>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</si>
  <si>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</si>
  <si>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</si>
  <si>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</si>
  <si>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</si>
  <si>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</si>
  <si>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</si>
  <si>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</si>
  <si>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</si>
  <si>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3352134.1 · Nursing Services</t>
  </si>
  <si>
    <t>3352134.2 · Nursing Services</t>
  </si>
  <si>
    <t>3352134.3 · Nursing Services</t>
  </si>
  <si>
    <t>3392830.1 · Purch Prof and Tech Svcs-Background Checks-Human Resource Svcs</t>
  </si>
  <si>
    <t>3392830.2 · Purch Prof and Tech Svcs-Background Checks-Human Resource Svcs</t>
  </si>
  <si>
    <t>3392830.3 · Purch Prof and Tech Svcs-Background Checks-Human Resource Svcs</t>
  </si>
  <si>
    <t>3402510.1 · Purch Prof and Tech Svcs-Tech Svcs-Fiscal Svcs</t>
  </si>
  <si>
    <t>3402510.2 · Purch Prof and Tech Svcs-Tech Svcs-Fiscal Svcs</t>
  </si>
  <si>
    <t>3402510.3 · Purch Prof and Tech Svcs-Tech Svcs-Fiscal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</si>
  <si>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</si>
  <si>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</si>
  <si>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</si>
  <si>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Total Purchased Professional And Technical Services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</si>
  <si>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</si>
  <si>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</si>
  <si>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</si>
  <si>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</si>
  <si>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</si>
  <si>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</si>
  <si>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</si>
  <si>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</si>
  <si>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</si>
  <si>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</si>
  <si>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</si>
  <si>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</si>
  <si>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4242630.1 · Purch Prop Svcs-Lawn Care-Care and Upkeep of Grounds</t>
  </si>
  <si>
    <t>4242630.2 · Purch Prop Svcs-Lawn Care-Care and Upkeep of Grounds</t>
  </si>
  <si>
    <t>4242630.3 · Purch Prop Svcs-Lawn Care-Care and Upkeep of Grounds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</si>
  <si>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</si>
  <si>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</si>
  <si>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</si>
  <si>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4303100.1 · Food Service Repairs and Main</t>
  </si>
  <si>
    <t>4303100.2 · Food Service Repairs and Main</t>
  </si>
  <si>
    <t>4303100.3 · Food Service Repairs and Main</t>
  </si>
  <si>
    <t>4422400.1 · Rental of Equip-School Admin</t>
  </si>
  <si>
    <t>4422400.2 · Rental of Equip-School Admin</t>
  </si>
  <si>
    <t>4422400.3 · Rental of Equip-School Admin</t>
  </si>
  <si>
    <t>Total Purchased Property Services</t>
  </si>
  <si>
    <t>5001100.1 · Other Purch Svcs-Misc Purchase</t>
  </si>
  <si>
    <t>5001100.2 · Other Purch Svcs-Misc Purchase</t>
  </si>
  <si>
    <t>5001100.3 · Other Purch Svcs-Misc Purchase</t>
  </si>
  <si>
    <t>5002720.1 · Other-Regular Transportation</t>
  </si>
  <si>
    <t>5002720.2 · Other-Regular Transportation</t>
  </si>
  <si>
    <t>5002720.3 · Other-Regular Transportation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</si>
  <si>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</si>
  <si>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</si>
  <si>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</si>
  <si>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</si>
  <si>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5222620.2 · Other Purch Svcs-Prop Ins-Operation and Maintenance of Buildings</t>
  </si>
  <si>
    <t>5222620.3 · Other Purch Svcs-Prop Ins-Operation and Maintenance of Buildings</t>
  </si>
  <si>
    <t>5301100.1 · Communication</t>
  </si>
  <si>
    <t>5301100.2 · Communication</t>
  </si>
  <si>
    <t>5301100.3 · Communication</t>
  </si>
  <si>
    <t>5302400.1 · Communications-School Admin</t>
  </si>
  <si>
    <t>5302400.2 · Communications-School Admin</t>
  </si>
  <si>
    <t>5302400.3 · Communications-School Admin</t>
  </si>
  <si>
    <t>5402310.1 · Other Purch Svcs-Advertising-Board of Education Svcs</t>
  </si>
  <si>
    <t>5402310.2 · Other Purch Svcs-Advertising-Board of Education Svcs</t>
  </si>
  <si>
    <t>5402310.3 · Other Purch Svcs-Advertising-Board of Education Svcs</t>
  </si>
  <si>
    <t>5703100.1 · Food Svc Mgmt-Food Svcs Operations</t>
  </si>
  <si>
    <t>5703100.2 · Food Svc Mgmt-Food Svcs Operations</t>
  </si>
  <si>
    <t>5703100.3 · Food Svc Mgmt-Food Svcs Operations</t>
  </si>
  <si>
    <t>5821100.1 · Travel-Regular Programs</t>
  </si>
  <si>
    <t>5822220.1 · -Travel-Instruction Dev Svcs</t>
  </si>
  <si>
    <t>5822220.2 · -Travel-Instruction Dev Svcs</t>
  </si>
  <si>
    <t>5822220.3 · -Travel-Instruction Dev Svcs</t>
  </si>
  <si>
    <t>5822400.1 · Other Purch Svcs-Travel-School Admin</t>
  </si>
  <si>
    <t>5822400.2 · Other Purch Svcs-Travel-School Admin</t>
  </si>
  <si>
    <t>5822400.3 · Other Purch Svcs-Travel-School Admin</t>
  </si>
  <si>
    <t>Total Other Purchased Services</t>
  </si>
  <si>
    <t>6000000.1 · Supplies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</si>
  <si>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</si>
  <si>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</si>
  <si>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</si>
  <si>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</si>
  <si>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</si>
  <si>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</si>
  <si>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6101420.1 · Athletics Supplies</t>
  </si>
  <si>
    <t>6101420.2 · Athletics Supplies</t>
  </si>
  <si>
    <t>6101420.3 · Athletics Supplies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</si>
  <si>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</si>
  <si>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</si>
  <si>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</si>
  <si>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</si>
  <si>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</si>
  <si>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</si>
  <si>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6102620.1 · Operation and Maintenance of Buildings</t>
  </si>
  <si>
    <t>6102620.2 · Operation and Maintenance of Buildings</t>
  </si>
  <si>
    <t>6102620.3 · Operation and Maintenance of Buildings</t>
  </si>
  <si>
    <t>6151100.1 · Tech-Regular Programs</t>
  </si>
  <si>
    <t>6151100.2 · Tech-Regular Programs</t>
  </si>
  <si>
    <t>6151100.3 · Tech-Regular Programs</t>
  </si>
  <si>
    <t>6152220.2 · Tech-Instruction Dev Svcs</t>
  </si>
  <si>
    <t>6152400.1 · Tech-School Admin</t>
  </si>
  <si>
    <t>6152400.2 · Tech-School Admin</t>
  </si>
  <si>
    <t>6152400.3 · Tech-School Admin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</si>
  <si>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</si>
  <si>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</si>
  <si>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</si>
  <si>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6421100.1 · Textbooks / Workbooks</t>
  </si>
  <si>
    <t>6421100.2 · Textbooks / Workbooks</t>
  </si>
  <si>
    <t>6421100.3 · Textbooks / Workbooks</t>
  </si>
  <si>
    <t>Total Supplies</t>
  </si>
  <si>
    <t>8002400.1 · Misc--School Admin</t>
  </si>
  <si>
    <t>8002400.2 · Misc--School Admin</t>
  </si>
  <si>
    <t>8002400.3 · Misc--School Admin</t>
  </si>
  <si>
    <t>8102400.1 · Misc-Dues and Fees-School Admin</t>
  </si>
  <si>
    <t>8102400.2 · Misc-Dues and Fees-School Admin</t>
  </si>
  <si>
    <t>8102400.3 · Misc-Dues and Fees-School Admin</t>
  </si>
  <si>
    <t>Total Debt Service And Miscellaneous</t>
  </si>
  <si>
    <t>Previous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</si>
</sst>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8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9" fillId="2" borderId="3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38" fontId="5" fillId="3" borderId="0" xfId="0" applyNumberFormat="1" applyFont="1" applyFill="1" applyAlignment="1">
      <alignment horizontal="center"/>
    </xf>
    <xf numFmtId="37" fontId="5" fillId="3" borderId="0" xfId="0" applyNumberFormat="1" applyFont="1" applyFill="1" applyAlignment="1">
      <alignment horizontal="center"/>
    </xf>
    <xf numFmtId="37" fontId="5" fillId="3" borderId="6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8" fontId="3" fillId="0" borderId="0" xfId="0" applyNumberFormat="1" applyFont="1"/>
    <xf numFmtId="37" fontId="3" fillId="0" borderId="0" xfId="0" applyNumberFormat="1" applyFont="1"/>
    <xf numFmtId="37" fontId="3" fillId="0" borderId="6" xfId="0" applyNumberFormat="1" applyFont="1" applyBorder="1"/>
    <xf numFmtId="38" fontId="3" fillId="0" borderId="1" xfId="0" applyNumberFormat="1" applyFont="1" applyBorder="1"/>
    <xf numFmtId="37" fontId="3" fillId="0" borderId="1" xfId="0" applyNumberFormat="1" applyFont="1" applyBorder="1"/>
    <xf numFmtId="3" fontId="5" fillId="3" borderId="2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8" xfId="0" applyNumberFormat="1" applyFont="1" applyBorder="1"/>
    <xf numFmtId="3" fontId="3" fillId="0" borderId="1" xfId="0" applyNumberFormat="1" applyFont="1" applyBorder="1"/>
    <xf numFmtId="3" fontId="10" fillId="0" borderId="0" xfId="0" applyNumberFormat="1" applyFont="1"/>
  </cellXfs>
  <cellStyles count="1">
    <cellStyle name="Normal" xfId="0" builtinId="0"/>
  </cellStyles>
  <dxfs count="1164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FIN-LA\ReDesign%20Schools%20Louisiana\Monthly%20Financials\FY24\2024%20-03\RSL%20-%20FRT24%20LA%20-%202024.03%20v2.xlsm" TargetMode="External"/><Relationship Id="rId1" Type="http://schemas.openxmlformats.org/officeDocument/2006/relationships/externalLinkPath" Target="RSL%20-%20FRT24%20LA%20-%202024.03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MFP Payment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QFR Mapping"/>
      <sheetName val="Annual Budget "/>
      <sheetName val="REPORT TEMPLATE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2">
          <cell r="G62">
            <v>833298.43059229292</v>
          </cell>
        </row>
        <row r="64">
          <cell r="G64">
            <v>4238178.9059243239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2023 through March 2024</v>
          </cell>
        </row>
        <row r="9">
          <cell r="X9" t="str">
            <v>As of March 31, 2024</v>
          </cell>
        </row>
        <row r="12">
          <cell r="X12">
            <v>45382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4">
          <cell r="B24">
            <v>1419669.19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A4E2-2859-43F5-9169-D1652E3CAC61}">
  <sheetPr>
    <pageSetUpPr fitToPage="1"/>
  </sheetPr>
  <dimension ref="A1:O324"/>
  <sheetViews>
    <sheetView showGridLines="0" tabSelected="1" topLeftCell="A16" workbookViewId="0">
      <selection activeCell="N53" sqref="N53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22</v>
      </c>
      <c r="B1" s="6"/>
      <c r="C1" s="6"/>
      <c r="L1" s="29"/>
      <c r="M1" s="29"/>
    </row>
    <row r="2" spans="1:13" ht="14.5" customHeight="1" x14ac:dyDescent="0.35">
      <c r="A2" s="3" t="s">
        <v>0</v>
      </c>
      <c r="B2" s="8"/>
      <c r="C2" s="8"/>
      <c r="L2" s="29"/>
      <c r="M2" s="29"/>
    </row>
    <row r="3" spans="1:13" ht="14.5" customHeight="1" x14ac:dyDescent="0.35">
      <c r="A3" s="4" t="s">
        <v>1</v>
      </c>
      <c r="B3" s="9"/>
      <c r="C3" s="9"/>
      <c r="L3" s="29"/>
      <c r="M3" s="29"/>
    </row>
    <row r="4" spans="1:13" ht="13" customHeight="1" x14ac:dyDescent="0.35">
      <c r="A4" s="8"/>
      <c r="B4" s="8"/>
      <c r="C4" s="8"/>
      <c r="L4" s="29"/>
      <c r="M4" s="29"/>
    </row>
    <row r="5" spans="1:13" ht="13" customHeight="1" x14ac:dyDescent="0.35">
      <c r="A5" s="10"/>
      <c r="B5" s="10"/>
      <c r="C5" s="10"/>
      <c r="D5" s="10"/>
      <c r="E5" s="11" t="s">
        <v>23</v>
      </c>
      <c r="F5" s="11"/>
      <c r="G5" s="12"/>
      <c r="H5" s="13"/>
      <c r="I5" s="14" t="s">
        <v>24</v>
      </c>
      <c r="J5" s="13"/>
      <c r="K5" s="13"/>
      <c r="L5" s="27" t="s">
        <v>328</v>
      </c>
      <c r="M5" s="28"/>
    </row>
    <row r="6" spans="1:13" ht="10.5" customHeight="1" x14ac:dyDescent="0.35">
      <c r="A6" s="15" t="s">
        <v>22</v>
      </c>
      <c r="B6" s="16"/>
      <c r="C6" s="16"/>
      <c r="D6" s="16"/>
      <c r="E6" s="17" t="s">
        <v>2</v>
      </c>
      <c r="F6" s="17" t="s">
        <v>3</v>
      </c>
      <c r="G6" s="19" t="s">
        <v>4</v>
      </c>
      <c r="H6" s="17" t="s">
        <v>5</v>
      </c>
      <c r="I6" s="17" t="s">
        <v>3</v>
      </c>
      <c r="J6" s="17" t="s">
        <v>6</v>
      </c>
      <c r="K6" s="18" t="s">
        <v>4</v>
      </c>
      <c r="L6" s="26" t="s">
        <v>25</v>
      </c>
      <c r="M6" s="20" t="s">
        <v>26</v>
      </c>
    </row>
    <row r="7" spans="1:13" ht="10" customHeight="1" x14ac:dyDescent="0.35">
      <c r="A7" s="2" t="s">
        <v>7</v>
      </c>
      <c r="B7" s="2"/>
      <c r="C7" s="2"/>
      <c r="D7" s="2"/>
      <c r="E7" s="21"/>
      <c r="F7" s="21"/>
      <c r="G7" s="23"/>
      <c r="H7" s="21"/>
      <c r="I7" s="21"/>
      <c r="J7" s="21"/>
      <c r="K7" s="22"/>
      <c r="L7" s="30"/>
      <c r="M7" s="29"/>
    </row>
    <row r="8" spans="1:13" ht="10" customHeight="1" x14ac:dyDescent="0.35">
      <c r="A8" s="2"/>
      <c r="B8" s="2" t="s">
        <v>8</v>
      </c>
      <c r="C8" s="2"/>
      <c r="D8" s="2"/>
      <c r="E8" s="21"/>
      <c r="F8" s="21"/>
      <c r="G8" s="23"/>
      <c r="H8" s="21"/>
      <c r="I8" s="21"/>
      <c r="J8" s="21"/>
      <c r="K8" s="22"/>
      <c r="L8" s="30"/>
      <c r="M8" s="29"/>
    </row>
    <row r="9" spans="1:13" ht="10" customHeight="1" x14ac:dyDescent="0.35">
      <c r="A9" s="2"/>
      <c r="B9" s="2"/>
      <c r="C9" s="2" t="s">
        <v>27</v>
      </c>
      <c r="D9" s="2"/>
      <c r="E9" s="21">
        <v>1024773</v>
      </c>
      <c r="F9" s="21">
        <v>970726.5</v>
      </c>
      <c r="G9" s="23">
        <v>54046.5</v>
      </c>
      <c r="H9" s="21">
        <v>1307847</v>
      </c>
      <c r="I9" s="21">
        <v>1294302</v>
      </c>
      <c r="J9" s="21">
        <v>333683.83333333302</v>
      </c>
      <c r="K9" s="22">
        <v>64154.833333333023</v>
      </c>
      <c r="L9" s="30">
        <v>1379560.4999999991</v>
      </c>
      <c r="M9" s="29">
        <v>-21103.666666666046</v>
      </c>
    </row>
    <row r="10" spans="1:13" ht="10" customHeight="1" x14ac:dyDescent="0.35">
      <c r="A10" s="2"/>
      <c r="B10" s="2"/>
      <c r="C10" s="2" t="s">
        <v>28</v>
      </c>
      <c r="D10" s="2"/>
      <c r="E10" s="21">
        <v>1022826</v>
      </c>
      <c r="F10" s="21">
        <v>994117.5</v>
      </c>
      <c r="G10" s="23">
        <v>28708.5</v>
      </c>
      <c r="H10" s="21">
        <v>1267230</v>
      </c>
      <c r="I10" s="21">
        <v>1325490</v>
      </c>
      <c r="J10" s="21">
        <v>293194.99999999907</v>
      </c>
      <c r="K10" s="22">
        <v>-9469.0000000009313</v>
      </c>
      <c r="L10" s="30">
        <v>1340269.6666666651</v>
      </c>
      <c r="M10" s="29">
        <v>-24248.666666666046</v>
      </c>
    </row>
    <row r="11" spans="1:13" ht="10" customHeight="1" x14ac:dyDescent="0.35">
      <c r="A11" s="2"/>
      <c r="B11" s="2"/>
      <c r="C11" s="2" t="s">
        <v>29</v>
      </c>
      <c r="D11" s="2"/>
      <c r="E11" s="21">
        <v>440914</v>
      </c>
      <c r="F11" s="21">
        <v>350865</v>
      </c>
      <c r="G11" s="23">
        <v>90049</v>
      </c>
      <c r="H11" s="21">
        <v>515824</v>
      </c>
      <c r="I11" s="21">
        <v>467820</v>
      </c>
      <c r="J11" s="21">
        <v>86562.333333333256</v>
      </c>
      <c r="K11" s="22">
        <v>59656.333333333256</v>
      </c>
      <c r="L11" s="30">
        <v>538471.83333333326</v>
      </c>
      <c r="M11" s="29">
        <v>-10995.5</v>
      </c>
    </row>
    <row r="12" spans="1:13" ht="10" customHeight="1" x14ac:dyDescent="0.35">
      <c r="A12" s="2"/>
      <c r="B12" s="2"/>
      <c r="C12" s="2" t="s">
        <v>30</v>
      </c>
      <c r="D12" s="2"/>
      <c r="E12" s="21">
        <v>1435.05</v>
      </c>
      <c r="F12" s="21">
        <v>22499.73</v>
      </c>
      <c r="G12" s="23">
        <v>-21064.68</v>
      </c>
      <c r="H12" s="21">
        <v>3299.9998901367189</v>
      </c>
      <c r="I12" s="21">
        <v>29999.64</v>
      </c>
      <c r="J12" s="21">
        <v>1864.949890136719</v>
      </c>
      <c r="K12" s="22">
        <v>-26699.640109863281</v>
      </c>
      <c r="L12" s="30">
        <v>3300.0001367187501</v>
      </c>
      <c r="M12" s="29">
        <v>-2.4658203119543032E-4</v>
      </c>
    </row>
    <row r="13" spans="1:13" ht="10" customHeight="1" x14ac:dyDescent="0.35">
      <c r="A13" s="2"/>
      <c r="B13" s="2"/>
      <c r="C13" s="2" t="s">
        <v>31</v>
      </c>
      <c r="D13" s="2"/>
      <c r="E13" s="21">
        <v>1140.22</v>
      </c>
      <c r="F13" s="21">
        <v>40500</v>
      </c>
      <c r="G13" s="23">
        <v>-39359.78</v>
      </c>
      <c r="H13" s="21">
        <v>6000.0002734375003</v>
      </c>
      <c r="I13" s="21">
        <v>54000</v>
      </c>
      <c r="J13" s="21">
        <v>4859.7802734375</v>
      </c>
      <c r="K13" s="22">
        <v>-47999.999726562499</v>
      </c>
      <c r="L13" s="30">
        <v>6000.0002734375003</v>
      </c>
      <c r="M13" s="29">
        <v>0</v>
      </c>
    </row>
    <row r="14" spans="1:13" ht="10" customHeight="1" x14ac:dyDescent="0.35">
      <c r="A14" s="2"/>
      <c r="B14" s="2"/>
      <c r="C14" s="2" t="s">
        <v>32</v>
      </c>
      <c r="D14" s="2"/>
      <c r="E14" s="21">
        <v>24</v>
      </c>
      <c r="F14" s="21">
        <v>15690.78</v>
      </c>
      <c r="G14" s="23">
        <v>-15666.78</v>
      </c>
      <c r="H14" s="21">
        <v>3000</v>
      </c>
      <c r="I14" s="21">
        <v>20921.04</v>
      </c>
      <c r="J14" s="21">
        <v>2976</v>
      </c>
      <c r="K14" s="22">
        <v>-17921.04</v>
      </c>
      <c r="L14" s="30">
        <v>3000.0000610351563</v>
      </c>
      <c r="M14" s="29">
        <v>-6.103515625E-5</v>
      </c>
    </row>
    <row r="15" spans="1:13" ht="10" customHeight="1" x14ac:dyDescent="0.35">
      <c r="A15" s="2"/>
      <c r="B15" s="2"/>
      <c r="C15" s="2" t="s">
        <v>33</v>
      </c>
      <c r="D15" s="2"/>
      <c r="E15" s="21">
        <v>714865</v>
      </c>
      <c r="F15" s="21">
        <v>690713.28</v>
      </c>
      <c r="G15" s="23">
        <v>24151.75</v>
      </c>
      <c r="H15" s="21">
        <v>919006</v>
      </c>
      <c r="I15" s="21">
        <v>920951.04</v>
      </c>
      <c r="J15" s="21">
        <v>110279.25000000012</v>
      </c>
      <c r="K15" s="22">
        <v>-95806.789999999921</v>
      </c>
      <c r="L15" s="30">
        <v>813554.75333333353</v>
      </c>
      <c r="M15" s="29">
        <v>11589.496666666586</v>
      </c>
    </row>
    <row r="16" spans="1:13" ht="10" customHeight="1" x14ac:dyDescent="0.35">
      <c r="A16" s="2"/>
      <c r="B16" s="2"/>
      <c r="C16" s="2" t="s">
        <v>34</v>
      </c>
      <c r="D16" s="2"/>
      <c r="E16" s="21">
        <v>667275</v>
      </c>
      <c r="F16" s="21">
        <v>679102.47</v>
      </c>
      <c r="G16" s="23">
        <v>-11827.5</v>
      </c>
      <c r="H16" s="21">
        <v>818652</v>
      </c>
      <c r="I16" s="21">
        <v>905469.96</v>
      </c>
      <c r="J16" s="21">
        <v>101157.5</v>
      </c>
      <c r="K16" s="22">
        <v>-137037.45999999996</v>
      </c>
      <c r="L16" s="30">
        <v>761728.83333333349</v>
      </c>
      <c r="M16" s="29">
        <v>6703.6666666665114</v>
      </c>
    </row>
    <row r="17" spans="1:13" ht="10" customHeight="1" x14ac:dyDescent="0.35">
      <c r="A17" s="2"/>
      <c r="B17" s="2"/>
      <c r="C17" s="2" t="s">
        <v>35</v>
      </c>
      <c r="D17" s="2"/>
      <c r="E17" s="21">
        <v>325202</v>
      </c>
      <c r="F17" s="21">
        <v>282342.78000000003</v>
      </c>
      <c r="G17" s="23">
        <v>42859.22</v>
      </c>
      <c r="H17" s="21">
        <v>377285</v>
      </c>
      <c r="I17" s="21">
        <v>376457.04</v>
      </c>
      <c r="J17" s="21">
        <v>11562.75</v>
      </c>
      <c r="K17" s="22">
        <v>-39692.289999999979</v>
      </c>
      <c r="L17" s="30">
        <v>266374.25</v>
      </c>
      <c r="M17" s="29">
        <v>70390.5</v>
      </c>
    </row>
    <row r="18" spans="1:13" ht="10" customHeight="1" x14ac:dyDescent="0.35">
      <c r="A18" s="2"/>
      <c r="B18" s="2"/>
      <c r="C18" s="2" t="s">
        <v>36</v>
      </c>
      <c r="D18" s="2"/>
      <c r="E18" s="21">
        <v>3580</v>
      </c>
      <c r="F18" s="21">
        <v>0</v>
      </c>
      <c r="G18" s="23">
        <v>3580</v>
      </c>
      <c r="H18" s="21">
        <v>3580</v>
      </c>
      <c r="I18" s="21">
        <v>0</v>
      </c>
      <c r="J18" s="21">
        <v>0</v>
      </c>
      <c r="K18" s="22">
        <v>3580</v>
      </c>
      <c r="L18" s="30">
        <v>0</v>
      </c>
      <c r="M18" s="29">
        <v>3580</v>
      </c>
    </row>
    <row r="19" spans="1:13" ht="10" customHeight="1" x14ac:dyDescent="0.35">
      <c r="A19" s="2"/>
      <c r="B19" s="2"/>
      <c r="C19" s="2" t="s">
        <v>37</v>
      </c>
      <c r="D19" s="2"/>
      <c r="E19" s="21">
        <v>3558</v>
      </c>
      <c r="F19" s="21">
        <v>0</v>
      </c>
      <c r="G19" s="23">
        <v>3558</v>
      </c>
      <c r="H19" s="21">
        <v>3558</v>
      </c>
      <c r="I19" s="21">
        <v>0</v>
      </c>
      <c r="J19" s="21">
        <v>0</v>
      </c>
      <c r="K19" s="22">
        <v>3558</v>
      </c>
      <c r="L19" s="30">
        <v>0</v>
      </c>
      <c r="M19" s="29">
        <v>3558</v>
      </c>
    </row>
    <row r="20" spans="1:13" ht="10" customHeight="1" x14ac:dyDescent="0.35">
      <c r="A20" s="2"/>
      <c r="B20" s="2"/>
      <c r="C20" s="2" t="s">
        <v>38</v>
      </c>
      <c r="D20" s="2"/>
      <c r="E20" s="21">
        <v>74214</v>
      </c>
      <c r="F20" s="21">
        <v>83700</v>
      </c>
      <c r="G20" s="23">
        <v>-9486</v>
      </c>
      <c r="H20" s="21">
        <v>111600</v>
      </c>
      <c r="I20" s="21">
        <v>111600</v>
      </c>
      <c r="J20" s="21">
        <v>37386</v>
      </c>
      <c r="K20" s="22">
        <v>0</v>
      </c>
      <c r="L20" s="30">
        <v>111599.998046875</v>
      </c>
      <c r="M20" s="29">
        <v>1.953125E-3</v>
      </c>
    </row>
    <row r="21" spans="1:13" ht="10" customHeight="1" x14ac:dyDescent="0.35">
      <c r="A21" s="2"/>
      <c r="B21" s="2"/>
      <c r="C21" s="2" t="s">
        <v>39</v>
      </c>
      <c r="D21" s="2"/>
      <c r="E21" s="21">
        <v>0</v>
      </c>
      <c r="F21" s="21">
        <v>2622.42</v>
      </c>
      <c r="G21" s="23">
        <v>-2622.42</v>
      </c>
      <c r="H21" s="21">
        <v>0</v>
      </c>
      <c r="I21" s="21">
        <v>3496.56</v>
      </c>
      <c r="J21" s="21">
        <v>0</v>
      </c>
      <c r="K21" s="22">
        <v>-3496.56</v>
      </c>
      <c r="L21" s="30">
        <v>14500</v>
      </c>
      <c r="M21" s="29">
        <v>-14500</v>
      </c>
    </row>
    <row r="22" spans="1:13" ht="10" customHeight="1" x14ac:dyDescent="0.35">
      <c r="A22" s="2"/>
      <c r="B22" s="2"/>
      <c r="C22" s="2" t="s">
        <v>40</v>
      </c>
      <c r="D22" s="2"/>
      <c r="E22" s="21">
        <v>0</v>
      </c>
      <c r="F22" s="21">
        <v>2622.42</v>
      </c>
      <c r="G22" s="23">
        <v>-2622.42</v>
      </c>
      <c r="H22" s="21">
        <v>0</v>
      </c>
      <c r="I22" s="21">
        <v>3496.56</v>
      </c>
      <c r="J22" s="21">
        <v>0</v>
      </c>
      <c r="K22" s="22">
        <v>-3496.56</v>
      </c>
      <c r="L22" s="30">
        <v>14500</v>
      </c>
      <c r="M22" s="29">
        <v>-14500</v>
      </c>
    </row>
    <row r="23" spans="1:13" ht="10" customHeight="1" x14ac:dyDescent="0.35">
      <c r="A23" s="2"/>
      <c r="B23" s="2"/>
      <c r="C23" s="2" t="s">
        <v>41</v>
      </c>
      <c r="D23" s="2"/>
      <c r="E23" s="21">
        <v>630</v>
      </c>
      <c r="F23" s="21">
        <v>2070.27</v>
      </c>
      <c r="G23" s="23">
        <v>-1440.27</v>
      </c>
      <c r="H23" s="21">
        <v>630</v>
      </c>
      <c r="I23" s="21">
        <v>2760.36</v>
      </c>
      <c r="J23" s="21">
        <v>0</v>
      </c>
      <c r="K23" s="22">
        <v>-2130.36</v>
      </c>
      <c r="L23" s="30">
        <v>14500</v>
      </c>
      <c r="M23" s="29">
        <v>-13870</v>
      </c>
    </row>
    <row r="24" spans="1:13" ht="10" customHeight="1" x14ac:dyDescent="0.35">
      <c r="A24" s="2"/>
      <c r="B24" s="2"/>
      <c r="C24" s="5" t="s">
        <v>42</v>
      </c>
      <c r="D24" s="5"/>
      <c r="E24" s="24">
        <f>SUM(E8:E23)</f>
        <v>4280436.2699999996</v>
      </c>
      <c r="F24" s="24">
        <f t="shared" ref="F24:I24" si="0">SUM(F8:F23)</f>
        <v>4137573.15</v>
      </c>
      <c r="G24" s="24">
        <f t="shared" si="0"/>
        <v>142863.12</v>
      </c>
      <c r="H24" s="24">
        <f t="shared" si="0"/>
        <v>5337512.0001635738</v>
      </c>
      <c r="I24" s="24">
        <f t="shared" si="0"/>
        <v>5516764.1999999993</v>
      </c>
      <c r="J24" s="24">
        <v>983527.39683024026</v>
      </c>
      <c r="K24" s="25">
        <v>-252800.53316975944</v>
      </c>
      <c r="L24" s="31">
        <v>5267359.8351847306</v>
      </c>
      <c r="M24" s="32">
        <v>-3396.1683544911793</v>
      </c>
    </row>
    <row r="25" spans="1:13" ht="10" customHeight="1" x14ac:dyDescent="0.35">
      <c r="A25" s="2"/>
      <c r="B25" s="2" t="s">
        <v>9</v>
      </c>
      <c r="C25" s="2"/>
      <c r="D25" s="2"/>
      <c r="E25" s="21"/>
      <c r="F25" s="21"/>
      <c r="G25" s="23"/>
      <c r="H25" s="21"/>
      <c r="I25" s="21"/>
      <c r="J25" s="21"/>
      <c r="K25" s="22"/>
      <c r="L25" s="30"/>
      <c r="M25" s="29"/>
    </row>
    <row r="26" spans="1:13" ht="10" customHeight="1" x14ac:dyDescent="0.35">
      <c r="A26" s="2"/>
      <c r="B26" s="2"/>
      <c r="C26" s="2" t="s">
        <v>43</v>
      </c>
      <c r="D26" s="2"/>
      <c r="E26" s="21">
        <v>0</v>
      </c>
      <c r="F26" s="21">
        <v>0</v>
      </c>
      <c r="G26" s="23">
        <v>0</v>
      </c>
      <c r="H26" s="21">
        <v>0</v>
      </c>
      <c r="I26" s="21">
        <v>0</v>
      </c>
      <c r="J26" s="21">
        <v>0</v>
      </c>
      <c r="K26" s="22">
        <v>0</v>
      </c>
      <c r="L26" s="30">
        <v>64662</v>
      </c>
      <c r="M26" s="29">
        <v>-64662</v>
      </c>
    </row>
    <row r="27" spans="1:13" ht="10" customHeight="1" x14ac:dyDescent="0.35">
      <c r="A27" s="2"/>
      <c r="B27" s="2"/>
      <c r="C27" s="2" t="s">
        <v>44</v>
      </c>
      <c r="D27" s="2"/>
      <c r="E27" s="21">
        <v>163939.64000000001</v>
      </c>
      <c r="F27" s="21">
        <v>120446.55</v>
      </c>
      <c r="G27" s="23">
        <v>43493.09</v>
      </c>
      <c r="H27" s="21">
        <v>164999.99937499998</v>
      </c>
      <c r="I27" s="21">
        <v>160595.4</v>
      </c>
      <c r="J27" s="21">
        <v>1060.3593749999709</v>
      </c>
      <c r="K27" s="22">
        <v>4404.5993749999907</v>
      </c>
      <c r="L27" s="30">
        <v>160595.40890625</v>
      </c>
      <c r="M27" s="29">
        <v>4404.590468749986</v>
      </c>
    </row>
    <row r="28" spans="1:13" ht="10" customHeight="1" x14ac:dyDescent="0.35">
      <c r="A28" s="2"/>
      <c r="B28" s="2"/>
      <c r="C28" s="2" t="s">
        <v>45</v>
      </c>
      <c r="D28" s="2"/>
      <c r="E28" s="21">
        <v>157003.79</v>
      </c>
      <c r="F28" s="21">
        <v>121504.14</v>
      </c>
      <c r="G28" s="23">
        <v>35499.660000000003</v>
      </c>
      <c r="H28" s="21">
        <v>162005.50887207032</v>
      </c>
      <c r="I28" s="21">
        <v>162005.51999999999</v>
      </c>
      <c r="J28" s="21">
        <v>5001.7188720703125</v>
      </c>
      <c r="K28" s="22">
        <v>-1.1127929668873549E-2</v>
      </c>
      <c r="L28" s="30">
        <v>162005.51250000001</v>
      </c>
      <c r="M28" s="29">
        <v>-3.6279296909924597E-3</v>
      </c>
    </row>
    <row r="29" spans="1:13" ht="10" customHeight="1" x14ac:dyDescent="0.35">
      <c r="A29" s="2"/>
      <c r="B29" s="2"/>
      <c r="C29" s="2" t="s">
        <v>46</v>
      </c>
      <c r="D29" s="2"/>
      <c r="E29" s="21">
        <v>53851.76</v>
      </c>
      <c r="F29" s="21">
        <v>74607.75</v>
      </c>
      <c r="G29" s="23">
        <v>-20755.990000000002</v>
      </c>
      <c r="H29" s="21">
        <v>99476.999257812495</v>
      </c>
      <c r="I29" s="21">
        <v>99477</v>
      </c>
      <c r="J29" s="21">
        <v>45625.239257812493</v>
      </c>
      <c r="K29" s="22">
        <v>-7.4218750523868948E-4</v>
      </c>
      <c r="L29" s="30">
        <v>99476.999687500007</v>
      </c>
      <c r="M29" s="29">
        <v>-4.2968751222360879E-4</v>
      </c>
    </row>
    <row r="30" spans="1:13" ht="10" customHeight="1" x14ac:dyDescent="0.35">
      <c r="A30" s="2"/>
      <c r="B30" s="2"/>
      <c r="C30" s="2" t="s">
        <v>47</v>
      </c>
      <c r="D30" s="2"/>
      <c r="E30" s="21">
        <v>0</v>
      </c>
      <c r="F30" s="21">
        <v>40814.28</v>
      </c>
      <c r="G30" s="23">
        <v>-40814.28</v>
      </c>
      <c r="H30" s="21">
        <v>54419.0390625</v>
      </c>
      <c r="I30" s="21">
        <v>54419.040000000001</v>
      </c>
      <c r="J30" s="21">
        <v>54419.0390625</v>
      </c>
      <c r="K30" s="22">
        <v>-9.3750000087311491E-4</v>
      </c>
      <c r="L30" s="30">
        <v>54419.0380859375</v>
      </c>
      <c r="M30" s="29">
        <v>9.765625E-4</v>
      </c>
    </row>
    <row r="31" spans="1:13" ht="10" customHeight="1" x14ac:dyDescent="0.35">
      <c r="A31" s="2"/>
      <c r="B31" s="2"/>
      <c r="C31" s="2" t="s">
        <v>48</v>
      </c>
      <c r="D31" s="2"/>
      <c r="E31" s="21">
        <v>0</v>
      </c>
      <c r="F31" s="21">
        <v>38255.22</v>
      </c>
      <c r="G31" s="23">
        <v>-38255.22</v>
      </c>
      <c r="H31" s="21">
        <v>51006.9609375</v>
      </c>
      <c r="I31" s="21">
        <v>51006.96</v>
      </c>
      <c r="J31" s="21">
        <v>51006.9609375</v>
      </c>
      <c r="K31" s="22">
        <v>9.3750000087311491E-4</v>
      </c>
      <c r="L31" s="30">
        <v>51006.962890625</v>
      </c>
      <c r="M31" s="29">
        <v>-1.953125E-3</v>
      </c>
    </row>
    <row r="32" spans="1:13" ht="10" customHeight="1" x14ac:dyDescent="0.35">
      <c r="A32" s="2"/>
      <c r="B32" s="2"/>
      <c r="C32" s="2" t="s">
        <v>49</v>
      </c>
      <c r="D32" s="2"/>
      <c r="E32" s="21">
        <v>0</v>
      </c>
      <c r="F32" s="21">
        <v>38536.47</v>
      </c>
      <c r="G32" s="23">
        <v>-38536.47</v>
      </c>
      <c r="H32" s="21">
        <v>51381.9609375</v>
      </c>
      <c r="I32" s="21">
        <v>51381.96</v>
      </c>
      <c r="J32" s="21">
        <v>51381.9609375</v>
      </c>
      <c r="K32" s="22">
        <v>9.3750000087311491E-4</v>
      </c>
      <c r="L32" s="30">
        <v>51381.962890625</v>
      </c>
      <c r="M32" s="29">
        <v>-1.953125E-3</v>
      </c>
    </row>
    <row r="33" spans="1:15" ht="10" customHeight="1" x14ac:dyDescent="0.35">
      <c r="A33" s="2"/>
      <c r="B33" s="2"/>
      <c r="C33" s="2" t="s">
        <v>50</v>
      </c>
      <c r="D33" s="2"/>
      <c r="E33" s="21">
        <v>0</v>
      </c>
      <c r="F33" s="21">
        <v>2625.03</v>
      </c>
      <c r="G33" s="23">
        <v>-2625.03</v>
      </c>
      <c r="H33" s="21">
        <v>3500.0401611328125</v>
      </c>
      <c r="I33" s="21">
        <v>3500.04</v>
      </c>
      <c r="J33" s="21">
        <v>3500.0401611328125</v>
      </c>
      <c r="K33" s="22">
        <v>1.6113281253637979E-4</v>
      </c>
      <c r="L33" s="30">
        <v>3500.0399780273438</v>
      </c>
      <c r="M33" s="29">
        <v>1.8310546875E-4</v>
      </c>
    </row>
    <row r="34" spans="1:15" ht="10" customHeight="1" x14ac:dyDescent="0.35">
      <c r="A34" s="2"/>
      <c r="B34" s="2"/>
      <c r="C34" s="2" t="s">
        <v>51</v>
      </c>
      <c r="D34" s="2"/>
      <c r="E34" s="21">
        <v>0</v>
      </c>
      <c r="F34" s="21">
        <v>2250</v>
      </c>
      <c r="G34" s="23">
        <v>-2250</v>
      </c>
      <c r="H34" s="21">
        <v>3000</v>
      </c>
      <c r="I34" s="21">
        <v>3000</v>
      </c>
      <c r="J34" s="21">
        <v>3000</v>
      </c>
      <c r="K34" s="22">
        <v>0</v>
      </c>
      <c r="L34" s="30">
        <v>3000</v>
      </c>
      <c r="M34" s="29">
        <v>0</v>
      </c>
    </row>
    <row r="35" spans="1:15" ht="10" customHeight="1" x14ac:dyDescent="0.35">
      <c r="A35" s="2"/>
      <c r="B35" s="2"/>
      <c r="C35" s="2" t="s">
        <v>52</v>
      </c>
      <c r="D35" s="2"/>
      <c r="E35" s="21">
        <v>0</v>
      </c>
      <c r="F35" s="21">
        <v>476174.97</v>
      </c>
      <c r="G35" s="23">
        <v>-476175</v>
      </c>
      <c r="H35" s="21">
        <v>634899.9375</v>
      </c>
      <c r="I35" s="21">
        <v>634899.96</v>
      </c>
      <c r="J35" s="21">
        <v>634899.9375</v>
      </c>
      <c r="K35" s="22">
        <v>-2.2499999962747097E-2</v>
      </c>
      <c r="L35" s="30">
        <v>634899.921875</v>
      </c>
      <c r="M35" s="29">
        <v>1.5625E-2</v>
      </c>
    </row>
    <row r="36" spans="1:15" ht="10" customHeight="1" x14ac:dyDescent="0.35">
      <c r="A36" s="2"/>
      <c r="B36" s="2"/>
      <c r="C36" s="2" t="s">
        <v>53</v>
      </c>
      <c r="D36" s="2"/>
      <c r="E36" s="21">
        <v>0</v>
      </c>
      <c r="F36" s="21">
        <v>448937.28</v>
      </c>
      <c r="G36" s="23">
        <v>-448937.3</v>
      </c>
      <c r="H36" s="21">
        <v>598583.0625</v>
      </c>
      <c r="I36" s="21">
        <v>598583.04000000004</v>
      </c>
      <c r="J36" s="21">
        <v>598583.0625</v>
      </c>
      <c r="K36" s="22">
        <v>2.2499999962747097E-2</v>
      </c>
      <c r="L36" s="30">
        <v>598583.046875</v>
      </c>
      <c r="M36" s="29">
        <v>1.5625E-2</v>
      </c>
    </row>
    <row r="37" spans="1:15" ht="10" customHeight="1" x14ac:dyDescent="0.35">
      <c r="A37" s="2"/>
      <c r="B37" s="2"/>
      <c r="C37" s="2" t="s">
        <v>54</v>
      </c>
      <c r="D37" s="2"/>
      <c r="E37" s="21">
        <v>108012</v>
      </c>
      <c r="F37" s="21">
        <v>507767.22</v>
      </c>
      <c r="G37" s="23">
        <v>-399755.2</v>
      </c>
      <c r="H37" s="21">
        <v>677022.9375</v>
      </c>
      <c r="I37" s="21">
        <v>677022.96</v>
      </c>
      <c r="J37" s="21">
        <v>569010.9375</v>
      </c>
      <c r="K37" s="22">
        <v>-2.2499999962747097E-2</v>
      </c>
      <c r="L37" s="30">
        <v>677022.96875</v>
      </c>
      <c r="M37" s="29">
        <v>-3.125E-2</v>
      </c>
    </row>
    <row r="38" spans="1:15" ht="10" customHeight="1" x14ac:dyDescent="0.35">
      <c r="A38" s="2"/>
      <c r="B38" s="2"/>
      <c r="C38" s="2" t="s">
        <v>55</v>
      </c>
      <c r="D38" s="2"/>
      <c r="E38" s="21">
        <v>0</v>
      </c>
      <c r="F38" s="21">
        <v>20833.47</v>
      </c>
      <c r="G38" s="23">
        <v>-20833.47</v>
      </c>
      <c r="H38" s="21">
        <v>27777.9609375</v>
      </c>
      <c r="I38" s="21">
        <v>27777.96</v>
      </c>
      <c r="J38" s="21">
        <v>27777.9609375</v>
      </c>
      <c r="K38" s="22">
        <v>9.3750000087311491E-4</v>
      </c>
      <c r="L38" s="30">
        <v>27777.96142578125</v>
      </c>
      <c r="M38" s="29">
        <v>-4.8828125E-4</v>
      </c>
    </row>
    <row r="39" spans="1:15" ht="10" customHeight="1" x14ac:dyDescent="0.35">
      <c r="A39" s="2"/>
      <c r="B39" s="2"/>
      <c r="C39" s="2" t="s">
        <v>56</v>
      </c>
      <c r="D39" s="2"/>
      <c r="E39" s="21">
        <v>0</v>
      </c>
      <c r="F39" s="21">
        <v>21754.53</v>
      </c>
      <c r="G39" s="23">
        <v>-21754.53</v>
      </c>
      <c r="H39" s="21">
        <v>29006.0390625</v>
      </c>
      <c r="I39" s="21">
        <v>29006.04</v>
      </c>
      <c r="J39" s="21">
        <v>29006.0390625</v>
      </c>
      <c r="K39" s="22">
        <v>-9.3750000087311491E-4</v>
      </c>
      <c r="L39" s="30">
        <v>29006.0400390625</v>
      </c>
      <c r="M39" s="29">
        <v>-9.765625E-4</v>
      </c>
    </row>
    <row r="40" spans="1:15" ht="10" customHeight="1" x14ac:dyDescent="0.35">
      <c r="A40" s="2"/>
      <c r="B40" s="2"/>
      <c r="C40" s="2" t="s">
        <v>57</v>
      </c>
      <c r="D40" s="2"/>
      <c r="E40" s="21">
        <v>17416</v>
      </c>
      <c r="F40" s="21">
        <v>20796.75</v>
      </c>
      <c r="G40" s="23">
        <v>-3380.75</v>
      </c>
      <c r="H40" s="21">
        <v>27729.000244140625</v>
      </c>
      <c r="I40" s="21">
        <v>27729</v>
      </c>
      <c r="J40" s="21">
        <v>10313.000244140625</v>
      </c>
      <c r="K40" s="22">
        <v>2.44140625E-4</v>
      </c>
      <c r="L40" s="30">
        <v>27728.9990234375</v>
      </c>
      <c r="M40" s="29">
        <v>1.220703125E-3</v>
      </c>
    </row>
    <row r="41" spans="1:15" ht="10" customHeight="1" x14ac:dyDescent="0.35">
      <c r="A41" s="2"/>
      <c r="B41" s="2"/>
      <c r="C41" s="2" t="s">
        <v>58</v>
      </c>
      <c r="D41" s="2"/>
      <c r="E41" s="21">
        <v>0</v>
      </c>
      <c r="F41" s="21">
        <v>14199.03</v>
      </c>
      <c r="G41" s="23">
        <v>-14199.03</v>
      </c>
      <c r="H41" s="21">
        <v>18932.0390625</v>
      </c>
      <c r="I41" s="21">
        <v>18932.04</v>
      </c>
      <c r="J41" s="21">
        <v>18932.0390625</v>
      </c>
      <c r="K41" s="22">
        <v>-9.3750000087311491E-4</v>
      </c>
      <c r="L41" s="30">
        <v>18932.03857421875</v>
      </c>
      <c r="M41" s="29">
        <v>4.8828125E-4</v>
      </c>
    </row>
    <row r="42" spans="1:15" ht="10" customHeight="1" x14ac:dyDescent="0.35">
      <c r="A42" s="2"/>
      <c r="B42" s="2"/>
      <c r="C42" s="2" t="s">
        <v>59</v>
      </c>
      <c r="D42" s="2"/>
      <c r="E42" s="21">
        <v>0</v>
      </c>
      <c r="F42" s="21">
        <v>12053.97</v>
      </c>
      <c r="G42" s="23">
        <v>-12053.97</v>
      </c>
      <c r="H42" s="21">
        <v>16071.95947265625</v>
      </c>
      <c r="I42" s="21">
        <v>16071.96</v>
      </c>
      <c r="J42" s="21">
        <v>16071.95947265625</v>
      </c>
      <c r="K42" s="22">
        <v>-5.2734374912688509E-4</v>
      </c>
      <c r="L42" s="30">
        <v>16071.96044921875</v>
      </c>
      <c r="M42" s="29">
        <v>-9.765625E-4</v>
      </c>
    </row>
    <row r="43" spans="1:15" ht="10" customHeight="1" x14ac:dyDescent="0.35">
      <c r="A43" s="2"/>
      <c r="B43" s="2"/>
      <c r="C43" s="2" t="s">
        <v>60</v>
      </c>
      <c r="D43" s="2"/>
      <c r="E43" s="21">
        <v>0</v>
      </c>
      <c r="F43" s="21">
        <v>11458.53</v>
      </c>
      <c r="G43" s="23">
        <v>-11458.53</v>
      </c>
      <c r="H43" s="21">
        <v>15278.04052734375</v>
      </c>
      <c r="I43" s="21">
        <v>15278.04</v>
      </c>
      <c r="J43" s="21">
        <v>15278.04052734375</v>
      </c>
      <c r="K43" s="22">
        <v>5.2734374912688509E-4</v>
      </c>
      <c r="L43" s="30">
        <v>15278.03955078125</v>
      </c>
      <c r="M43" s="29">
        <v>9.765625E-4</v>
      </c>
    </row>
    <row r="44" spans="1:15" ht="10" customHeight="1" x14ac:dyDescent="0.35">
      <c r="A44" s="2"/>
      <c r="B44" s="2"/>
      <c r="C44" s="2" t="s">
        <v>61</v>
      </c>
      <c r="D44" s="2"/>
      <c r="E44" s="21">
        <v>0</v>
      </c>
      <c r="F44" s="21">
        <v>243749.97</v>
      </c>
      <c r="G44" s="23">
        <v>-243750</v>
      </c>
      <c r="H44" s="21">
        <v>324999.9609375</v>
      </c>
      <c r="I44" s="21">
        <v>324999.96000000002</v>
      </c>
      <c r="J44" s="21">
        <v>324999.9609375</v>
      </c>
      <c r="K44" s="22">
        <v>9.3749997904524207E-4</v>
      </c>
      <c r="L44" s="30">
        <v>324999.9609375</v>
      </c>
      <c r="M44" s="29">
        <v>0</v>
      </c>
    </row>
    <row r="45" spans="1:15" ht="10" customHeight="1" x14ac:dyDescent="0.35">
      <c r="A45" s="2"/>
      <c r="B45" s="2"/>
      <c r="C45" s="2" t="s">
        <v>62</v>
      </c>
      <c r="D45" s="2"/>
      <c r="E45" s="21">
        <v>0</v>
      </c>
      <c r="F45" s="21">
        <v>7200</v>
      </c>
      <c r="G45" s="23">
        <v>-7200</v>
      </c>
      <c r="H45" s="21">
        <v>9600</v>
      </c>
      <c r="I45" s="21">
        <v>9600</v>
      </c>
      <c r="J45" s="21">
        <v>9600</v>
      </c>
      <c r="K45" s="22">
        <v>0</v>
      </c>
      <c r="L45" s="30">
        <v>9600</v>
      </c>
      <c r="M45" s="29">
        <v>0</v>
      </c>
    </row>
    <row r="46" spans="1:15" ht="10" customHeight="1" x14ac:dyDescent="0.35">
      <c r="A46" s="2"/>
      <c r="B46" s="2"/>
      <c r="C46" s="2" t="s">
        <v>63</v>
      </c>
      <c r="D46" s="2"/>
      <c r="E46" s="21">
        <v>0</v>
      </c>
      <c r="F46" s="21">
        <v>251250.03</v>
      </c>
      <c r="G46" s="23">
        <v>-251250</v>
      </c>
      <c r="H46" s="21">
        <v>335000.0390625</v>
      </c>
      <c r="I46" s="21">
        <v>335000.03999999998</v>
      </c>
      <c r="J46" s="21">
        <v>335000.0390625</v>
      </c>
      <c r="K46" s="22">
        <v>-9.3749997904524207E-4</v>
      </c>
      <c r="L46" s="30">
        <v>335000.0390625</v>
      </c>
      <c r="M46" s="29">
        <v>0</v>
      </c>
    </row>
    <row r="47" spans="1:15" ht="10" customHeight="1" x14ac:dyDescent="0.35">
      <c r="A47" s="2"/>
      <c r="B47" s="2"/>
      <c r="C47" s="2" t="s">
        <v>64</v>
      </c>
      <c r="D47" s="2"/>
      <c r="E47" s="21">
        <v>514136</v>
      </c>
      <c r="F47" s="21">
        <v>909090.89</v>
      </c>
      <c r="G47" s="23">
        <v>-394954.9</v>
      </c>
      <c r="H47" s="21">
        <v>1200000</v>
      </c>
      <c r="I47" s="21">
        <v>1249999.97</v>
      </c>
      <c r="J47" s="21">
        <v>935863.96875</v>
      </c>
      <c r="K47" s="22">
        <v>199999.99875000003</v>
      </c>
      <c r="L47" s="30">
        <v>1450000.03125</v>
      </c>
      <c r="M47" s="29">
        <v>-6.25E-2</v>
      </c>
      <c r="O47" s="33"/>
    </row>
    <row r="48" spans="1:15" ht="10" customHeight="1" x14ac:dyDescent="0.35">
      <c r="A48" s="2"/>
      <c r="B48" s="2"/>
      <c r="C48" s="2" t="s">
        <v>65</v>
      </c>
      <c r="D48" s="2"/>
      <c r="E48" s="21">
        <v>674960</v>
      </c>
      <c r="F48" s="21">
        <v>1105430.55</v>
      </c>
      <c r="G48" s="23">
        <v>-430470.5</v>
      </c>
      <c r="H48" s="21">
        <v>1469966.96875</v>
      </c>
      <c r="I48" s="21">
        <v>1519967.01</v>
      </c>
      <c r="J48" s="21">
        <v>1045006.96875</v>
      </c>
      <c r="K48" s="22">
        <v>199999.95874999999</v>
      </c>
      <c r="L48" s="30">
        <v>1719967</v>
      </c>
      <c r="M48" s="29">
        <v>-3.125E-2</v>
      </c>
    </row>
    <row r="49" spans="1:15" ht="10" customHeight="1" x14ac:dyDescent="0.35">
      <c r="A49" s="2"/>
      <c r="B49" s="2"/>
      <c r="C49" s="2" t="s">
        <v>66</v>
      </c>
      <c r="D49" s="2"/>
      <c r="E49" s="21">
        <v>445828</v>
      </c>
      <c r="F49" s="21">
        <v>866669.11</v>
      </c>
      <c r="G49" s="23">
        <v>-420841.1</v>
      </c>
      <c r="H49" s="21">
        <v>1391669.96875</v>
      </c>
      <c r="I49" s="21">
        <v>1191670.03</v>
      </c>
      <c r="J49" s="21">
        <v>945841.96875</v>
      </c>
      <c r="K49" s="22">
        <v>199999.93874999997</v>
      </c>
      <c r="L49" s="30">
        <v>1391670.03125</v>
      </c>
      <c r="M49" s="29">
        <v>-6.25E-2</v>
      </c>
    </row>
    <row r="50" spans="1:15" ht="10" customHeight="1" x14ac:dyDescent="0.35">
      <c r="A50" s="2"/>
      <c r="B50" s="2"/>
      <c r="C50" s="5" t="s">
        <v>67</v>
      </c>
      <c r="D50" s="5"/>
      <c r="E50" s="24">
        <f>SUM(E26:E49)</f>
        <v>2135147.19</v>
      </c>
      <c r="F50" s="24">
        <f t="shared" ref="F50:I50" si="1">SUM(F26:F49)</f>
        <v>5356405.74</v>
      </c>
      <c r="G50" s="24">
        <f t="shared" si="1"/>
        <v>-3221258.52</v>
      </c>
      <c r="H50" s="24">
        <f t="shared" si="1"/>
        <v>7366328.4229101557</v>
      </c>
      <c r="I50" s="24">
        <f t="shared" si="1"/>
        <v>7261923.9299999997</v>
      </c>
      <c r="J50" s="24">
        <v>5731181.2016601563</v>
      </c>
      <c r="K50" s="25">
        <f>H50-I50</f>
        <v>104404.49291015603</v>
      </c>
      <c r="L50" s="31">
        <v>7926585.9640014647</v>
      </c>
      <c r="M50" s="32">
        <v>-60257.572341308623</v>
      </c>
      <c r="O50" s="7"/>
    </row>
    <row r="51" spans="1:15" ht="10" customHeight="1" x14ac:dyDescent="0.35">
      <c r="A51" s="2"/>
      <c r="B51" s="2" t="s">
        <v>10</v>
      </c>
      <c r="C51" s="2"/>
      <c r="D51" s="2"/>
      <c r="E51" s="21"/>
      <c r="F51" s="21"/>
      <c r="G51" s="23"/>
      <c r="H51" s="21"/>
      <c r="I51" s="21"/>
      <c r="J51" s="21"/>
      <c r="K51" s="22"/>
      <c r="L51" s="30"/>
      <c r="M51" s="29"/>
    </row>
    <row r="52" spans="1:15" ht="10" customHeight="1" x14ac:dyDescent="0.35">
      <c r="A52" s="2"/>
      <c r="B52" s="2"/>
      <c r="C52" s="2" t="s">
        <v>68</v>
      </c>
      <c r="D52" s="2"/>
      <c r="E52" s="21">
        <v>4321.08</v>
      </c>
      <c r="F52" s="21">
        <v>0</v>
      </c>
      <c r="G52" s="23">
        <v>4321.08</v>
      </c>
      <c r="H52" s="21">
        <v>4321.08</v>
      </c>
      <c r="I52" s="21">
        <v>0</v>
      </c>
      <c r="J52" s="21">
        <v>0</v>
      </c>
      <c r="K52" s="22">
        <v>4321.08</v>
      </c>
      <c r="L52" s="30">
        <v>4321.08</v>
      </c>
      <c r="M52" s="29">
        <v>0</v>
      </c>
    </row>
    <row r="53" spans="1:15" ht="10" customHeight="1" x14ac:dyDescent="0.35">
      <c r="A53" s="2"/>
      <c r="B53" s="2"/>
      <c r="C53" s="2" t="s">
        <v>69</v>
      </c>
      <c r="D53" s="2"/>
      <c r="E53" s="21">
        <v>20250</v>
      </c>
      <c r="F53" s="21">
        <v>0</v>
      </c>
      <c r="G53" s="23">
        <v>20250</v>
      </c>
      <c r="H53" s="21">
        <v>20250</v>
      </c>
      <c r="I53" s="21">
        <v>0</v>
      </c>
      <c r="J53" s="21">
        <v>0</v>
      </c>
      <c r="K53" s="22">
        <v>20250</v>
      </c>
      <c r="L53" s="30">
        <v>0</v>
      </c>
      <c r="M53" s="29">
        <v>20250</v>
      </c>
    </row>
    <row r="54" spans="1:15" ht="10" customHeight="1" x14ac:dyDescent="0.35">
      <c r="A54" s="2"/>
      <c r="B54" s="2"/>
      <c r="C54" s="5" t="s">
        <v>70</v>
      </c>
      <c r="D54" s="5"/>
      <c r="E54" s="24">
        <f>SUM(E52:E53)</f>
        <v>24571.08</v>
      </c>
      <c r="F54" s="24">
        <f t="shared" ref="F54:I54" si="2">SUM(F52:F53)</f>
        <v>0</v>
      </c>
      <c r="G54" s="24">
        <f t="shared" si="2"/>
        <v>24571.08</v>
      </c>
      <c r="H54" s="24">
        <f t="shared" si="2"/>
        <v>24571.08</v>
      </c>
      <c r="I54" s="24">
        <f t="shared" si="2"/>
        <v>0</v>
      </c>
      <c r="J54" s="24">
        <v>0</v>
      </c>
      <c r="K54" s="25">
        <v>24571.08</v>
      </c>
      <c r="L54" s="31">
        <v>4321.08</v>
      </c>
      <c r="M54" s="32">
        <v>20250</v>
      </c>
    </row>
    <row r="55" spans="1:15" ht="10" customHeight="1" x14ac:dyDescent="0.35">
      <c r="A55" s="2"/>
      <c r="B55" s="5" t="s">
        <v>11</v>
      </c>
      <c r="C55" s="5"/>
      <c r="D55" s="5"/>
      <c r="E55" s="24">
        <f>E24+E50+E54</f>
        <v>6440154.5399999991</v>
      </c>
      <c r="F55" s="24">
        <f t="shared" ref="F55:G55" si="3">F24+F50+F54</f>
        <v>9493978.8900000006</v>
      </c>
      <c r="G55" s="24">
        <f t="shared" si="3"/>
        <v>-3053824.32</v>
      </c>
      <c r="H55" s="24">
        <f>H24+H50+H54</f>
        <v>12728411.50307373</v>
      </c>
      <c r="I55" s="24">
        <f t="shared" ref="I55" si="4">I24+I50+I54</f>
        <v>12778688.129999999</v>
      </c>
      <c r="J55" s="24">
        <f t="shared" ref="J55" si="5">J24+J50+J54</f>
        <v>6714708.5984903965</v>
      </c>
      <c r="K55" s="25">
        <f>H55-I55</f>
        <v>-50276.626926269382</v>
      </c>
      <c r="L55" s="31">
        <v>13198266.879186196</v>
      </c>
      <c r="M55" s="32">
        <v>-43403.740695799803</v>
      </c>
    </row>
    <row r="56" spans="1:15" ht="10" customHeight="1" x14ac:dyDescent="0.35">
      <c r="A56" s="2" t="s">
        <v>12</v>
      </c>
      <c r="B56" s="2"/>
      <c r="C56" s="2"/>
      <c r="D56" s="2"/>
      <c r="E56" s="21"/>
      <c r="F56" s="21"/>
      <c r="G56" s="23"/>
      <c r="H56" s="21"/>
      <c r="I56" s="21"/>
      <c r="J56" s="21"/>
      <c r="K56" s="22"/>
      <c r="L56" s="30"/>
      <c r="M56" s="29"/>
    </row>
    <row r="57" spans="1:15" ht="10" customHeight="1" x14ac:dyDescent="0.35">
      <c r="A57" s="2"/>
      <c r="B57" s="2" t="s">
        <v>13</v>
      </c>
      <c r="C57" s="2"/>
      <c r="D57" s="2"/>
      <c r="E57" s="21"/>
      <c r="F57" s="21"/>
      <c r="G57" s="23"/>
      <c r="H57" s="21"/>
      <c r="I57" s="21"/>
      <c r="J57" s="21"/>
      <c r="K57" s="22"/>
      <c r="L57" s="30"/>
      <c r="M57" s="29"/>
    </row>
    <row r="58" spans="1:15" ht="10" customHeight="1" x14ac:dyDescent="0.35">
      <c r="A58" s="2"/>
      <c r="B58" s="2"/>
      <c r="C58" s="2" t="s">
        <v>71</v>
      </c>
      <c r="D58" s="2"/>
      <c r="E58" s="21">
        <v>0</v>
      </c>
      <c r="F58" s="21">
        <v>55500.03</v>
      </c>
      <c r="G58" s="23">
        <v>55500.03</v>
      </c>
      <c r="H58" s="21">
        <v>74000.0390625</v>
      </c>
      <c r="I58" s="21">
        <v>74000.039999999994</v>
      </c>
      <c r="J58" s="21">
        <v>74000.0390625</v>
      </c>
      <c r="K58" s="22">
        <v>9.374999935971573E-4</v>
      </c>
      <c r="L58" s="30">
        <v>74000.0390625</v>
      </c>
      <c r="M58" s="29">
        <v>0</v>
      </c>
    </row>
    <row r="59" spans="1:15" ht="10" customHeight="1" x14ac:dyDescent="0.35">
      <c r="A59" s="2"/>
      <c r="B59" s="2"/>
      <c r="C59" s="2" t="s">
        <v>72</v>
      </c>
      <c r="D59" s="2"/>
      <c r="E59" s="21">
        <v>0</v>
      </c>
      <c r="F59" s="21">
        <v>55500.03</v>
      </c>
      <c r="G59" s="23">
        <v>55500.03</v>
      </c>
      <c r="H59" s="21">
        <v>74000.0390625</v>
      </c>
      <c r="I59" s="21">
        <v>74000.039999999994</v>
      </c>
      <c r="J59" s="21">
        <v>74000.0390625</v>
      </c>
      <c r="K59" s="22">
        <v>9.374999935971573E-4</v>
      </c>
      <c r="L59" s="30">
        <v>74000.0390625</v>
      </c>
      <c r="M59" s="29">
        <v>0</v>
      </c>
    </row>
    <row r="60" spans="1:15" ht="10" customHeight="1" x14ac:dyDescent="0.35">
      <c r="A60" s="2"/>
      <c r="B60" s="2"/>
      <c r="C60" s="2" t="s">
        <v>73</v>
      </c>
      <c r="D60" s="2"/>
      <c r="E60" s="21">
        <v>0</v>
      </c>
      <c r="F60" s="21">
        <v>27749.97</v>
      </c>
      <c r="G60" s="23">
        <v>27749.97</v>
      </c>
      <c r="H60" s="21">
        <v>36999.9609375</v>
      </c>
      <c r="I60" s="21">
        <v>36999.96</v>
      </c>
      <c r="J60" s="21">
        <v>36999.9609375</v>
      </c>
      <c r="K60" s="22">
        <v>-9.3750000087311491E-4</v>
      </c>
      <c r="L60" s="30">
        <v>36999.9609375</v>
      </c>
      <c r="M60" s="29">
        <v>0</v>
      </c>
    </row>
    <row r="61" spans="1:15" ht="10" customHeight="1" x14ac:dyDescent="0.35">
      <c r="A61" s="2"/>
      <c r="B61" s="2"/>
      <c r="C61" s="2" t="s">
        <v>74</v>
      </c>
      <c r="D61" s="2"/>
      <c r="E61" s="21">
        <v>0</v>
      </c>
      <c r="F61" s="21">
        <v>34612.47</v>
      </c>
      <c r="G61" s="23">
        <v>34612.47</v>
      </c>
      <c r="H61" s="21">
        <v>46149.9609375</v>
      </c>
      <c r="I61" s="21">
        <v>46149.96</v>
      </c>
      <c r="J61" s="21">
        <v>46149.9609375</v>
      </c>
      <c r="K61" s="22">
        <v>-9.3750000087311491E-4</v>
      </c>
      <c r="L61" s="30">
        <v>46149.9609375</v>
      </c>
      <c r="M61" s="29">
        <v>0</v>
      </c>
    </row>
    <row r="62" spans="1:15" ht="10" customHeight="1" x14ac:dyDescent="0.35">
      <c r="A62" s="2"/>
      <c r="B62" s="2"/>
      <c r="C62" s="2" t="s">
        <v>75</v>
      </c>
      <c r="D62" s="2"/>
      <c r="E62" s="21">
        <v>0</v>
      </c>
      <c r="F62" s="21">
        <v>52789.5</v>
      </c>
      <c r="G62" s="23">
        <v>52789.5</v>
      </c>
      <c r="H62" s="21">
        <v>70386</v>
      </c>
      <c r="I62" s="21">
        <v>70386</v>
      </c>
      <c r="J62" s="21">
        <v>70386</v>
      </c>
      <c r="K62" s="22">
        <v>0</v>
      </c>
      <c r="L62" s="30">
        <v>70386.0009765625</v>
      </c>
      <c r="M62" s="29">
        <v>9.765625E-4</v>
      </c>
    </row>
    <row r="63" spans="1:15" ht="10" customHeight="1" x14ac:dyDescent="0.35">
      <c r="A63" s="2"/>
      <c r="B63" s="2"/>
      <c r="C63" s="2" t="s">
        <v>76</v>
      </c>
      <c r="D63" s="2"/>
      <c r="E63" s="21">
        <v>0</v>
      </c>
      <c r="F63" s="21">
        <v>75289.5</v>
      </c>
      <c r="G63" s="23">
        <v>75289.5</v>
      </c>
      <c r="H63" s="21">
        <v>100386</v>
      </c>
      <c r="I63" s="21">
        <v>100386</v>
      </c>
      <c r="J63" s="21">
        <v>100386</v>
      </c>
      <c r="K63" s="22">
        <v>0</v>
      </c>
      <c r="L63" s="30">
        <v>100385.99609375</v>
      </c>
      <c r="M63" s="29">
        <v>-3.90625E-3</v>
      </c>
    </row>
    <row r="64" spans="1:15" ht="10" customHeight="1" x14ac:dyDescent="0.35">
      <c r="A64" s="2"/>
      <c r="B64" s="2"/>
      <c r="C64" s="2" t="s">
        <v>77</v>
      </c>
      <c r="D64" s="2"/>
      <c r="E64" s="21">
        <v>0</v>
      </c>
      <c r="F64" s="21">
        <v>29025</v>
      </c>
      <c r="G64" s="23">
        <v>29025</v>
      </c>
      <c r="H64" s="21">
        <v>38700</v>
      </c>
      <c r="I64" s="21">
        <v>38700</v>
      </c>
      <c r="J64" s="21">
        <v>38700</v>
      </c>
      <c r="K64" s="22">
        <v>0</v>
      </c>
      <c r="L64" s="30">
        <v>38700</v>
      </c>
      <c r="M64" s="29">
        <v>0</v>
      </c>
    </row>
    <row r="65" spans="1:13" ht="10" customHeight="1" x14ac:dyDescent="0.35">
      <c r="A65" s="2"/>
      <c r="B65" s="2"/>
      <c r="C65" s="2" t="s">
        <v>78</v>
      </c>
      <c r="D65" s="2"/>
      <c r="E65" s="21">
        <v>0</v>
      </c>
      <c r="F65" s="21">
        <v>52012.53</v>
      </c>
      <c r="G65" s="23">
        <v>52012.53</v>
      </c>
      <c r="H65" s="21">
        <v>69350.0390625</v>
      </c>
      <c r="I65" s="21">
        <v>69350.039999999994</v>
      </c>
      <c r="J65" s="21">
        <v>69350.0390625</v>
      </c>
      <c r="K65" s="22">
        <v>9.374999935971573E-4</v>
      </c>
      <c r="L65" s="30">
        <v>69350.0390625</v>
      </c>
      <c r="M65" s="29">
        <v>0</v>
      </c>
    </row>
    <row r="66" spans="1:13" ht="10" customHeight="1" x14ac:dyDescent="0.35">
      <c r="A66" s="2"/>
      <c r="B66" s="2"/>
      <c r="C66" s="2" t="s">
        <v>79</v>
      </c>
      <c r="D66" s="2"/>
      <c r="E66" s="21">
        <v>309138.13</v>
      </c>
      <c r="F66" s="21">
        <v>137340</v>
      </c>
      <c r="G66" s="23">
        <v>-171798.1</v>
      </c>
      <c r="H66" s="21">
        <v>183120.00109374995</v>
      </c>
      <c r="I66" s="21">
        <v>183120</v>
      </c>
      <c r="J66" s="21">
        <v>-126018.12890625006</v>
      </c>
      <c r="K66" s="22">
        <v>-1.093749946448952E-3</v>
      </c>
      <c r="L66" s="30">
        <v>183119.98749999999</v>
      </c>
      <c r="M66" s="29">
        <v>-1.3593749958090484E-2</v>
      </c>
    </row>
    <row r="67" spans="1:13" ht="10" customHeight="1" x14ac:dyDescent="0.35">
      <c r="A67" s="2"/>
      <c r="B67" s="2"/>
      <c r="C67" s="2" t="s">
        <v>80</v>
      </c>
      <c r="D67" s="2"/>
      <c r="E67" s="21">
        <v>78458.22</v>
      </c>
      <c r="F67" s="21">
        <v>191149.47</v>
      </c>
      <c r="G67" s="23">
        <v>112691.3</v>
      </c>
      <c r="H67" s="21">
        <v>254865.954375</v>
      </c>
      <c r="I67" s="21">
        <v>254865.96</v>
      </c>
      <c r="J67" s="21">
        <v>176407.734375</v>
      </c>
      <c r="K67" s="22">
        <v>5.6249999906867743E-3</v>
      </c>
      <c r="L67" s="30">
        <v>254865.94765625001</v>
      </c>
      <c r="M67" s="29">
        <v>-6.7187499953433871E-3</v>
      </c>
    </row>
    <row r="68" spans="1:13" ht="10" customHeight="1" x14ac:dyDescent="0.35">
      <c r="A68" s="2"/>
      <c r="B68" s="2"/>
      <c r="C68" s="2" t="s">
        <v>81</v>
      </c>
      <c r="D68" s="2"/>
      <c r="E68" s="21">
        <v>83409.399999999994</v>
      </c>
      <c r="F68" s="21">
        <v>48600</v>
      </c>
      <c r="G68" s="23">
        <v>-34809.4</v>
      </c>
      <c r="H68" s="21">
        <v>64800.001562499994</v>
      </c>
      <c r="I68" s="21">
        <v>64800</v>
      </c>
      <c r="J68" s="21">
        <v>-18609.3984375</v>
      </c>
      <c r="K68" s="22">
        <v>-1.5624999941792339E-3</v>
      </c>
      <c r="L68" s="30">
        <v>64799.998281249995</v>
      </c>
      <c r="M68" s="29">
        <v>-3.2812499994179234E-3</v>
      </c>
    </row>
    <row r="69" spans="1:13" ht="10" customHeight="1" x14ac:dyDescent="0.35">
      <c r="A69" s="2"/>
      <c r="B69" s="2"/>
      <c r="C69" s="2" t="s">
        <v>82</v>
      </c>
      <c r="D69" s="2"/>
      <c r="E69" s="21">
        <v>68703.600000000006</v>
      </c>
      <c r="F69" s="21">
        <v>70800.03</v>
      </c>
      <c r="G69" s="23">
        <v>2096.4299999999998</v>
      </c>
      <c r="H69" s="21">
        <v>94400.038476562506</v>
      </c>
      <c r="I69" s="21">
        <v>94400.04</v>
      </c>
      <c r="J69" s="21">
        <v>25696.4384765625</v>
      </c>
      <c r="K69" s="22">
        <v>1.5234374877763912E-3</v>
      </c>
      <c r="L69" s="30">
        <v>94400.040312500001</v>
      </c>
      <c r="M69" s="29">
        <v>1.8359374953433871E-3</v>
      </c>
    </row>
    <row r="70" spans="1:13" ht="10" customHeight="1" x14ac:dyDescent="0.35">
      <c r="A70" s="2"/>
      <c r="B70" s="2"/>
      <c r="C70" s="2" t="s">
        <v>83</v>
      </c>
      <c r="D70" s="2"/>
      <c r="E70" s="21">
        <v>67853.69</v>
      </c>
      <c r="F70" s="21">
        <v>69900.03</v>
      </c>
      <c r="G70" s="23">
        <v>2046.3440000000001</v>
      </c>
      <c r="H70" s="21">
        <v>93200.042539062488</v>
      </c>
      <c r="I70" s="21">
        <v>93200.04</v>
      </c>
      <c r="J70" s="21">
        <v>25346.352539062485</v>
      </c>
      <c r="K70" s="22">
        <v>-2.5390624941792339E-3</v>
      </c>
      <c r="L70" s="30">
        <v>93200.038417968753</v>
      </c>
      <c r="M70" s="29">
        <v>-4.1210937342839316E-3</v>
      </c>
    </row>
    <row r="71" spans="1:13" ht="10" customHeight="1" x14ac:dyDescent="0.35">
      <c r="A71" s="2"/>
      <c r="B71" s="2"/>
      <c r="C71" s="2" t="s">
        <v>84</v>
      </c>
      <c r="D71" s="2"/>
      <c r="E71" s="21">
        <v>55615.83</v>
      </c>
      <c r="F71" s="21">
        <v>69900.03</v>
      </c>
      <c r="G71" s="23">
        <v>14284.2</v>
      </c>
      <c r="H71" s="21">
        <v>93200.040937499987</v>
      </c>
      <c r="I71" s="21">
        <v>93200.04</v>
      </c>
      <c r="J71" s="21">
        <v>37584.210937499985</v>
      </c>
      <c r="K71" s="22">
        <v>-9.374999935971573E-4</v>
      </c>
      <c r="L71" s="30">
        <v>93200.04015624999</v>
      </c>
      <c r="M71" s="29">
        <v>-7.8124999708961695E-4</v>
      </c>
    </row>
    <row r="72" spans="1:13" ht="10" customHeight="1" x14ac:dyDescent="0.35">
      <c r="A72" s="2"/>
      <c r="B72" s="2"/>
      <c r="C72" s="2" t="s">
        <v>85</v>
      </c>
      <c r="D72" s="2"/>
      <c r="E72" s="21">
        <v>75823.91</v>
      </c>
      <c r="F72" s="21">
        <v>55125</v>
      </c>
      <c r="G72" s="23">
        <v>-20698.91</v>
      </c>
      <c r="H72" s="21">
        <v>73500.003688964847</v>
      </c>
      <c r="I72" s="21">
        <v>73500</v>
      </c>
      <c r="J72" s="21">
        <v>-2323.9063110351563</v>
      </c>
      <c r="K72" s="22">
        <v>-3.6889648472424597E-3</v>
      </c>
      <c r="L72" s="30">
        <v>73500.001242370607</v>
      </c>
      <c r="M72" s="29">
        <v>-2.4465942406095564E-3</v>
      </c>
    </row>
    <row r="73" spans="1:13" ht="10" customHeight="1" x14ac:dyDescent="0.35">
      <c r="A73" s="2"/>
      <c r="B73" s="2"/>
      <c r="C73" s="2" t="s">
        <v>86</v>
      </c>
      <c r="D73" s="2"/>
      <c r="E73" s="21">
        <v>24970.11</v>
      </c>
      <c r="F73" s="21">
        <v>56437.47</v>
      </c>
      <c r="G73" s="23">
        <v>31467.360000000001</v>
      </c>
      <c r="H73" s="21">
        <v>75249.963515625001</v>
      </c>
      <c r="I73" s="21">
        <v>75249.960000000006</v>
      </c>
      <c r="J73" s="21">
        <v>50279.853515625</v>
      </c>
      <c r="K73" s="22">
        <v>-3.5156249941792339E-3</v>
      </c>
      <c r="L73" s="30">
        <v>75249.960742187497</v>
      </c>
      <c r="M73" s="29">
        <v>-2.7734375034924597E-3</v>
      </c>
    </row>
    <row r="74" spans="1:13" ht="10" customHeight="1" x14ac:dyDescent="0.35">
      <c r="A74" s="2"/>
      <c r="B74" s="2"/>
      <c r="C74" s="2" t="s">
        <v>87</v>
      </c>
      <c r="D74" s="2"/>
      <c r="E74" s="21">
        <v>25294.52</v>
      </c>
      <c r="F74" s="21">
        <v>19687.5</v>
      </c>
      <c r="G74" s="23">
        <v>-5607.02</v>
      </c>
      <c r="H74" s="21">
        <v>26250.000499267575</v>
      </c>
      <c r="I74" s="21">
        <v>26250</v>
      </c>
      <c r="J74" s="21">
        <v>955.48049926757449</v>
      </c>
      <c r="K74" s="22">
        <v>-4.9926757492357865E-4</v>
      </c>
      <c r="L74" s="30">
        <v>26249.999404296872</v>
      </c>
      <c r="M74" s="29">
        <v>-1.0949707029794808E-3</v>
      </c>
    </row>
    <row r="75" spans="1:13" ht="10" customHeight="1" x14ac:dyDescent="0.35">
      <c r="A75" s="2"/>
      <c r="B75" s="2"/>
      <c r="C75" s="2" t="s">
        <v>88</v>
      </c>
      <c r="D75" s="2"/>
      <c r="E75" s="21">
        <v>0</v>
      </c>
      <c r="F75" s="21">
        <v>15000.03</v>
      </c>
      <c r="G75" s="23">
        <v>15000.03</v>
      </c>
      <c r="H75" s="21">
        <v>20000.0390625</v>
      </c>
      <c r="I75" s="21">
        <v>20000.04</v>
      </c>
      <c r="J75" s="21">
        <v>20000.0390625</v>
      </c>
      <c r="K75" s="22">
        <v>9.3750000087311491E-4</v>
      </c>
      <c r="L75" s="30">
        <v>20000.0390625</v>
      </c>
      <c r="M75" s="29">
        <v>0</v>
      </c>
    </row>
    <row r="76" spans="1:13" ht="10" customHeight="1" x14ac:dyDescent="0.35">
      <c r="A76" s="2"/>
      <c r="B76" s="2"/>
      <c r="C76" s="2" t="s">
        <v>89</v>
      </c>
      <c r="D76" s="2"/>
      <c r="E76" s="21">
        <v>0</v>
      </c>
      <c r="F76" s="21">
        <v>15000.03</v>
      </c>
      <c r="G76" s="23">
        <v>15000.03</v>
      </c>
      <c r="H76" s="21">
        <v>20000.0390625</v>
      </c>
      <c r="I76" s="21">
        <v>20000.04</v>
      </c>
      <c r="J76" s="21">
        <v>20000.0390625</v>
      </c>
      <c r="K76" s="22">
        <v>9.3750000087311491E-4</v>
      </c>
      <c r="L76" s="30">
        <v>20000.0390625</v>
      </c>
      <c r="M76" s="29">
        <v>0</v>
      </c>
    </row>
    <row r="77" spans="1:13" ht="10" customHeight="1" x14ac:dyDescent="0.35">
      <c r="A77" s="2"/>
      <c r="B77" s="2"/>
      <c r="C77" s="2" t="s">
        <v>90</v>
      </c>
      <c r="D77" s="2"/>
      <c r="E77" s="21">
        <v>0</v>
      </c>
      <c r="F77" s="21">
        <v>15000.03</v>
      </c>
      <c r="G77" s="23">
        <v>15000.03</v>
      </c>
      <c r="H77" s="21">
        <v>20000.0390625</v>
      </c>
      <c r="I77" s="21">
        <v>20000.04</v>
      </c>
      <c r="J77" s="21">
        <v>20000.0390625</v>
      </c>
      <c r="K77" s="22">
        <v>9.3750000087311491E-4</v>
      </c>
      <c r="L77" s="30">
        <v>20000.0390625</v>
      </c>
      <c r="M77" s="29">
        <v>0</v>
      </c>
    </row>
    <row r="78" spans="1:13" ht="10" customHeight="1" x14ac:dyDescent="0.35">
      <c r="A78" s="2"/>
      <c r="B78" s="2"/>
      <c r="C78" s="2" t="s">
        <v>91</v>
      </c>
      <c r="D78" s="2"/>
      <c r="E78" s="21">
        <v>9808.1200000000008</v>
      </c>
      <c r="F78" s="21">
        <v>0</v>
      </c>
      <c r="G78" s="23">
        <v>-9808.1200000000008</v>
      </c>
      <c r="H78" s="21">
        <v>1.2695312398136593E-4</v>
      </c>
      <c r="I78" s="21">
        <v>0</v>
      </c>
      <c r="J78" s="21">
        <v>-9808.1198730468768</v>
      </c>
      <c r="K78" s="22">
        <v>-1.2695312398136593E-4</v>
      </c>
      <c r="L78" s="30">
        <v>0</v>
      </c>
      <c r="M78" s="29">
        <v>-1.2695312398136593E-4</v>
      </c>
    </row>
    <row r="79" spans="1:13" ht="10" customHeight="1" x14ac:dyDescent="0.35">
      <c r="A79" s="2"/>
      <c r="B79" s="2"/>
      <c r="C79" s="2" t="s">
        <v>92</v>
      </c>
      <c r="D79" s="2"/>
      <c r="E79" s="21">
        <v>811086.88</v>
      </c>
      <c r="F79" s="21">
        <v>827465.22</v>
      </c>
      <c r="G79" s="23">
        <v>16378.38</v>
      </c>
      <c r="H79" s="21">
        <v>1103286.9971874999</v>
      </c>
      <c r="I79" s="21">
        <v>1103286.96</v>
      </c>
      <c r="J79" s="21">
        <v>292200.11718749988</v>
      </c>
      <c r="K79" s="22">
        <v>-3.7187499925494194E-2</v>
      </c>
      <c r="L79" s="30">
        <v>1103287.0049999999</v>
      </c>
      <c r="M79" s="29">
        <v>7.8125E-3</v>
      </c>
    </row>
    <row r="80" spans="1:13" ht="10" customHeight="1" x14ac:dyDescent="0.35">
      <c r="A80" s="2"/>
      <c r="B80" s="2"/>
      <c r="C80" s="2" t="s">
        <v>93</v>
      </c>
      <c r="D80" s="2"/>
      <c r="E80" s="21">
        <v>684601.57</v>
      </c>
      <c r="F80" s="21">
        <v>767256.75</v>
      </c>
      <c r="G80" s="23">
        <v>82655.19</v>
      </c>
      <c r="H80" s="21">
        <v>1023008.9996874999</v>
      </c>
      <c r="I80" s="21">
        <v>1023009</v>
      </c>
      <c r="J80" s="21">
        <v>338407.4296875</v>
      </c>
      <c r="K80" s="22">
        <v>3.125000512227416E-4</v>
      </c>
      <c r="L80" s="30">
        <v>1023009.0003124999</v>
      </c>
      <c r="M80" s="29">
        <v>6.2499998603016138E-4</v>
      </c>
    </row>
    <row r="81" spans="1:13" ht="10" customHeight="1" x14ac:dyDescent="0.35">
      <c r="A81" s="2"/>
      <c r="B81" s="2"/>
      <c r="C81" s="2" t="s">
        <v>94</v>
      </c>
      <c r="D81" s="2"/>
      <c r="E81" s="21">
        <v>369127.24</v>
      </c>
      <c r="F81" s="21">
        <v>318021.03000000003</v>
      </c>
      <c r="G81" s="23">
        <v>-51106.22</v>
      </c>
      <c r="H81" s="21">
        <v>424028.01929687499</v>
      </c>
      <c r="I81" s="21">
        <v>424028.04</v>
      </c>
      <c r="J81" s="21">
        <v>54900.779296875</v>
      </c>
      <c r="K81" s="22">
        <v>2.0703124988358468E-2</v>
      </c>
      <c r="L81" s="30">
        <v>424028.02640624996</v>
      </c>
      <c r="M81" s="29">
        <v>7.1093749720603228E-3</v>
      </c>
    </row>
    <row r="82" spans="1:13" ht="10" customHeight="1" x14ac:dyDescent="0.35">
      <c r="A82" s="2"/>
      <c r="B82" s="2"/>
      <c r="C82" s="2" t="s">
        <v>95</v>
      </c>
      <c r="D82" s="2"/>
      <c r="E82" s="21">
        <v>56874.89</v>
      </c>
      <c r="F82" s="21">
        <v>83603.97</v>
      </c>
      <c r="G82" s="23">
        <v>26729.08</v>
      </c>
      <c r="H82" s="21">
        <v>111471.9603125</v>
      </c>
      <c r="I82" s="21">
        <v>111471.96</v>
      </c>
      <c r="J82" s="21">
        <v>54597.0703125</v>
      </c>
      <c r="K82" s="22">
        <v>-3.1249999301508069E-4</v>
      </c>
      <c r="L82" s="30">
        <v>111471.96285156251</v>
      </c>
      <c r="M82" s="29">
        <v>2.5390625087311491E-3</v>
      </c>
    </row>
    <row r="83" spans="1:13" ht="10" customHeight="1" x14ac:dyDescent="0.35">
      <c r="A83" s="2"/>
      <c r="B83" s="2"/>
      <c r="C83" s="2" t="s">
        <v>96</v>
      </c>
      <c r="D83" s="2"/>
      <c r="E83" s="21">
        <v>49926.87</v>
      </c>
      <c r="F83" s="21">
        <v>82939.5</v>
      </c>
      <c r="G83" s="23">
        <v>33012.629999999997</v>
      </c>
      <c r="H83" s="21">
        <v>110585.99695312501</v>
      </c>
      <c r="I83" s="21">
        <v>110586</v>
      </c>
      <c r="J83" s="21">
        <v>60659.126953125007</v>
      </c>
      <c r="K83" s="22">
        <v>3.0468749901046976E-3</v>
      </c>
      <c r="L83" s="30">
        <v>110585.99906250001</v>
      </c>
      <c r="M83" s="29">
        <v>2.1093749965075403E-3</v>
      </c>
    </row>
    <row r="84" spans="1:13" ht="10" customHeight="1" x14ac:dyDescent="0.35">
      <c r="A84" s="2"/>
      <c r="B84" s="2"/>
      <c r="C84" s="2" t="s">
        <v>97</v>
      </c>
      <c r="D84" s="2"/>
      <c r="E84" s="21">
        <v>8658.4599999999991</v>
      </c>
      <c r="F84" s="21">
        <v>0</v>
      </c>
      <c r="G84" s="23">
        <v>-8658.4599999999991</v>
      </c>
      <c r="H84" s="21">
        <v>3.9062499126885086E-5</v>
      </c>
      <c r="I84" s="21">
        <v>0</v>
      </c>
      <c r="J84" s="21">
        <v>-8658.4599609375</v>
      </c>
      <c r="K84" s="22">
        <v>-3.9062499126885086E-5</v>
      </c>
      <c r="L84" s="30">
        <v>0</v>
      </c>
      <c r="M84" s="29">
        <v>-3.9062499126885086E-5</v>
      </c>
    </row>
    <row r="85" spans="1:13" ht="10" customHeight="1" x14ac:dyDescent="0.35">
      <c r="A85" s="2"/>
      <c r="B85" s="2"/>
      <c r="C85" s="2" t="s">
        <v>98</v>
      </c>
      <c r="D85" s="2"/>
      <c r="E85" s="21">
        <v>0</v>
      </c>
      <c r="F85" s="21">
        <v>28136.97</v>
      </c>
      <c r="G85" s="23">
        <v>28136.97</v>
      </c>
      <c r="H85" s="21">
        <v>37515.9609375</v>
      </c>
      <c r="I85" s="21">
        <v>37515.96</v>
      </c>
      <c r="J85" s="21">
        <v>37515.9609375</v>
      </c>
      <c r="K85" s="22">
        <v>-9.3750000087311491E-4</v>
      </c>
      <c r="L85" s="30">
        <v>37515.9619140625</v>
      </c>
      <c r="M85" s="29">
        <v>9.765625E-4</v>
      </c>
    </row>
    <row r="86" spans="1:13" ht="10" customHeight="1" x14ac:dyDescent="0.35">
      <c r="A86" s="2"/>
      <c r="B86" s="2"/>
      <c r="C86" s="2" t="s">
        <v>99</v>
      </c>
      <c r="D86" s="2"/>
      <c r="E86" s="21">
        <v>0</v>
      </c>
      <c r="F86" s="21">
        <v>28136.97</v>
      </c>
      <c r="G86" s="23">
        <v>28136.97</v>
      </c>
      <c r="H86" s="21">
        <v>37515.9609375</v>
      </c>
      <c r="I86" s="21">
        <v>37515.96</v>
      </c>
      <c r="J86" s="21">
        <v>37515.9609375</v>
      </c>
      <c r="K86" s="22">
        <v>-9.3750000087311491E-4</v>
      </c>
      <c r="L86" s="30">
        <v>37515.9619140625</v>
      </c>
      <c r="M86" s="29">
        <v>9.765625E-4</v>
      </c>
    </row>
    <row r="87" spans="1:13" ht="10" customHeight="1" x14ac:dyDescent="0.35">
      <c r="A87" s="2"/>
      <c r="B87" s="2"/>
      <c r="C87" s="2" t="s">
        <v>100</v>
      </c>
      <c r="D87" s="2"/>
      <c r="E87" s="21">
        <v>0</v>
      </c>
      <c r="F87" s="21">
        <v>71662.5</v>
      </c>
      <c r="G87" s="23">
        <v>71662.5</v>
      </c>
      <c r="H87" s="21">
        <v>95550</v>
      </c>
      <c r="I87" s="21">
        <v>95550</v>
      </c>
      <c r="J87" s="21">
        <v>95550</v>
      </c>
      <c r="K87" s="22">
        <v>0</v>
      </c>
      <c r="L87" s="30">
        <v>95549.996440429692</v>
      </c>
      <c r="M87" s="29">
        <v>-3.5595703084254637E-3</v>
      </c>
    </row>
    <row r="88" spans="1:13" ht="10" customHeight="1" x14ac:dyDescent="0.35">
      <c r="A88" s="2"/>
      <c r="B88" s="2"/>
      <c r="C88" s="2" t="s">
        <v>101</v>
      </c>
      <c r="D88" s="2"/>
      <c r="E88" s="21">
        <v>39974.93</v>
      </c>
      <c r="F88" s="21">
        <v>41051.97</v>
      </c>
      <c r="G88" s="23">
        <v>1077.039</v>
      </c>
      <c r="H88" s="21">
        <v>54735.961250000008</v>
      </c>
      <c r="I88" s="21">
        <v>54735.96</v>
      </c>
      <c r="J88" s="21">
        <v>14761.031250000007</v>
      </c>
      <c r="K88" s="22">
        <v>-1.2500000084401108E-3</v>
      </c>
      <c r="L88" s="30">
        <v>54735.959414062505</v>
      </c>
      <c r="M88" s="29">
        <v>-1.8359375026193447E-3</v>
      </c>
    </row>
    <row r="89" spans="1:13" ht="10" customHeight="1" x14ac:dyDescent="0.35">
      <c r="A89" s="2"/>
      <c r="B89" s="2"/>
      <c r="C89" s="2" t="s">
        <v>102</v>
      </c>
      <c r="D89" s="2"/>
      <c r="E89" s="21">
        <v>72405.320000000007</v>
      </c>
      <c r="F89" s="21">
        <v>43301.97</v>
      </c>
      <c r="G89" s="23">
        <v>-29103.35</v>
      </c>
      <c r="H89" s="21">
        <v>57735.960136718742</v>
      </c>
      <c r="I89" s="21">
        <v>57735.96</v>
      </c>
      <c r="J89" s="21">
        <v>-14669.359863281265</v>
      </c>
      <c r="K89" s="22">
        <v>-1.3671874330611899E-4</v>
      </c>
      <c r="L89" s="30">
        <v>57735.963437500002</v>
      </c>
      <c r="M89" s="29">
        <v>3.3007812598953024E-3</v>
      </c>
    </row>
    <row r="90" spans="1:13" ht="10" customHeight="1" x14ac:dyDescent="0.35">
      <c r="A90" s="2"/>
      <c r="B90" s="2"/>
      <c r="C90" s="2" t="s">
        <v>103</v>
      </c>
      <c r="D90" s="2"/>
      <c r="E90" s="21">
        <v>9083.0300000000007</v>
      </c>
      <c r="F90" s="21">
        <v>42630.03</v>
      </c>
      <c r="G90" s="23">
        <v>33547</v>
      </c>
      <c r="H90" s="21">
        <v>56840.038789062499</v>
      </c>
      <c r="I90" s="21">
        <v>56840.04</v>
      </c>
      <c r="J90" s="21">
        <v>47757.0087890625</v>
      </c>
      <c r="K90" s="22">
        <v>1.2109375020372681E-3</v>
      </c>
      <c r="L90" s="30">
        <v>56840.0390625</v>
      </c>
      <c r="M90" s="29">
        <v>2.7343750116415322E-4</v>
      </c>
    </row>
    <row r="91" spans="1:13" ht="10" customHeight="1" x14ac:dyDescent="0.35">
      <c r="A91" s="2"/>
      <c r="B91" s="2"/>
      <c r="C91" s="2" t="s">
        <v>104</v>
      </c>
      <c r="D91" s="2"/>
      <c r="E91" s="21">
        <v>8683.5</v>
      </c>
      <c r="F91" s="21">
        <v>71325</v>
      </c>
      <c r="G91" s="23">
        <v>62641.5</v>
      </c>
      <c r="H91" s="21">
        <v>95100</v>
      </c>
      <c r="I91" s="21">
        <v>95100</v>
      </c>
      <c r="J91" s="21">
        <v>86416.5</v>
      </c>
      <c r="K91" s="22">
        <v>0</v>
      </c>
      <c r="L91" s="30">
        <v>95100</v>
      </c>
      <c r="M91" s="29">
        <v>0</v>
      </c>
    </row>
    <row r="92" spans="1:13" ht="10" customHeight="1" x14ac:dyDescent="0.35">
      <c r="A92" s="2"/>
      <c r="B92" s="2"/>
      <c r="C92" s="2" t="s">
        <v>105</v>
      </c>
      <c r="D92" s="2"/>
      <c r="E92" s="21">
        <v>54865.87</v>
      </c>
      <c r="F92" s="21">
        <v>61350.03</v>
      </c>
      <c r="G92" s="23">
        <v>6484.16</v>
      </c>
      <c r="H92" s="21">
        <v>81800.036992187495</v>
      </c>
      <c r="I92" s="21">
        <v>81800.039999999994</v>
      </c>
      <c r="J92" s="21">
        <v>26934.166992187493</v>
      </c>
      <c r="K92" s="22">
        <v>3.0078124982537702E-3</v>
      </c>
      <c r="L92" s="30">
        <v>81800.039824218751</v>
      </c>
      <c r="M92" s="29">
        <v>2.8320312558207661E-3</v>
      </c>
    </row>
    <row r="93" spans="1:13" ht="10" customHeight="1" x14ac:dyDescent="0.35">
      <c r="A93" s="2"/>
      <c r="B93" s="2"/>
      <c r="C93" s="2" t="s">
        <v>106</v>
      </c>
      <c r="D93" s="2"/>
      <c r="E93" s="21">
        <v>59052.19</v>
      </c>
      <c r="F93" s="21">
        <v>62849.97</v>
      </c>
      <c r="G93" s="23">
        <v>3797.777</v>
      </c>
      <c r="H93" s="21">
        <v>83799.960507812488</v>
      </c>
      <c r="I93" s="21">
        <v>83799.960000000006</v>
      </c>
      <c r="J93" s="21">
        <v>24747.770507812485</v>
      </c>
      <c r="K93" s="22">
        <v>-5.0781248137354851E-4</v>
      </c>
      <c r="L93" s="30">
        <v>83799.960468749996</v>
      </c>
      <c r="M93" s="29">
        <v>-3.9062491850927472E-5</v>
      </c>
    </row>
    <row r="94" spans="1:13" ht="10" customHeight="1" x14ac:dyDescent="0.35">
      <c r="A94" s="2"/>
      <c r="B94" s="2"/>
      <c r="C94" s="2" t="s">
        <v>107</v>
      </c>
      <c r="D94" s="2"/>
      <c r="E94" s="21">
        <v>26853.95</v>
      </c>
      <c r="F94" s="21">
        <v>60599.97</v>
      </c>
      <c r="G94" s="23">
        <v>33746.019999999997</v>
      </c>
      <c r="H94" s="21">
        <v>80799.961718749997</v>
      </c>
      <c r="I94" s="21">
        <v>80799.960000000006</v>
      </c>
      <c r="J94" s="21">
        <v>53946.01171875</v>
      </c>
      <c r="K94" s="22">
        <v>-1.7187499906867743E-3</v>
      </c>
      <c r="L94" s="30">
        <v>80799.961875000008</v>
      </c>
      <c r="M94" s="29">
        <v>1.5625001105945557E-4</v>
      </c>
    </row>
    <row r="95" spans="1:13" ht="10" customHeight="1" x14ac:dyDescent="0.35">
      <c r="A95" s="2"/>
      <c r="B95" s="2"/>
      <c r="C95" s="2" t="s">
        <v>108</v>
      </c>
      <c r="D95" s="2"/>
      <c r="E95" s="21">
        <v>47000.160000000003</v>
      </c>
      <c r="F95" s="21">
        <v>0</v>
      </c>
      <c r="G95" s="23">
        <v>-47000.160000000003</v>
      </c>
      <c r="H95" s="21">
        <v>47000.159999999996</v>
      </c>
      <c r="I95" s="21">
        <v>0</v>
      </c>
      <c r="J95" s="21">
        <v>0</v>
      </c>
      <c r="K95" s="22">
        <v>-47000.159999999996</v>
      </c>
      <c r="L95" s="30">
        <v>50916.84</v>
      </c>
      <c r="M95" s="29">
        <v>3916.6800000000003</v>
      </c>
    </row>
    <row r="96" spans="1:13" ht="10" customHeight="1" x14ac:dyDescent="0.35">
      <c r="A96" s="2"/>
      <c r="B96" s="2"/>
      <c r="C96" s="2" t="s">
        <v>109</v>
      </c>
      <c r="D96" s="2"/>
      <c r="E96" s="21">
        <v>29260.639999999999</v>
      </c>
      <c r="F96" s="21">
        <v>28424.97</v>
      </c>
      <c r="G96" s="23">
        <v>-835.66989999999998</v>
      </c>
      <c r="H96" s="21">
        <v>37899.960312499999</v>
      </c>
      <c r="I96" s="21">
        <v>37899.96</v>
      </c>
      <c r="J96" s="21">
        <v>8639.3203125</v>
      </c>
      <c r="K96" s="22">
        <v>-3.125000002910383E-4</v>
      </c>
      <c r="L96" s="30">
        <v>37899.960893554693</v>
      </c>
      <c r="M96" s="29">
        <v>5.810546936118044E-4</v>
      </c>
    </row>
    <row r="97" spans="1:13" ht="10" customHeight="1" x14ac:dyDescent="0.35">
      <c r="A97" s="2"/>
      <c r="B97" s="2"/>
      <c r="C97" s="2" t="s">
        <v>110</v>
      </c>
      <c r="D97" s="2"/>
      <c r="E97" s="21">
        <v>53335.839999999997</v>
      </c>
      <c r="F97" s="21">
        <v>28575</v>
      </c>
      <c r="G97" s="23">
        <v>-24760.84</v>
      </c>
      <c r="H97" s="21">
        <v>38100.000156249997</v>
      </c>
      <c r="I97" s="21">
        <v>38100</v>
      </c>
      <c r="J97" s="21">
        <v>-15235.83984375</v>
      </c>
      <c r="K97" s="22">
        <v>-1.5624999650754035E-4</v>
      </c>
      <c r="L97" s="30">
        <v>38099.999755859375</v>
      </c>
      <c r="M97" s="29">
        <v>-4.0039062150754035E-4</v>
      </c>
    </row>
    <row r="98" spans="1:13" ht="10" customHeight="1" x14ac:dyDescent="0.35">
      <c r="A98" s="2"/>
      <c r="B98" s="2"/>
      <c r="C98" s="2" t="s">
        <v>111</v>
      </c>
      <c r="D98" s="2"/>
      <c r="E98" s="21">
        <v>50523.42</v>
      </c>
      <c r="F98" s="21">
        <v>60599.97</v>
      </c>
      <c r="G98" s="23">
        <v>10076.549999999999</v>
      </c>
      <c r="H98" s="21">
        <v>80799.959062499998</v>
      </c>
      <c r="I98" s="21">
        <v>80799.960000000006</v>
      </c>
      <c r="J98" s="21">
        <v>30276.5390625</v>
      </c>
      <c r="K98" s="22">
        <v>9.3750000814907253E-4</v>
      </c>
      <c r="L98" s="30">
        <v>80799.96238281249</v>
      </c>
      <c r="M98" s="29">
        <v>3.3203124912688509E-3</v>
      </c>
    </row>
    <row r="99" spans="1:13" ht="10" customHeight="1" x14ac:dyDescent="0.35">
      <c r="A99" s="2"/>
      <c r="B99" s="2"/>
      <c r="C99" s="2" t="s">
        <v>112</v>
      </c>
      <c r="D99" s="2"/>
      <c r="E99" s="21">
        <v>26964.02</v>
      </c>
      <c r="F99" s="21">
        <v>29025</v>
      </c>
      <c r="G99" s="23">
        <v>2060.98</v>
      </c>
      <c r="H99" s="21">
        <v>38700.000224609379</v>
      </c>
      <c r="I99" s="21">
        <v>38700</v>
      </c>
      <c r="J99" s="21">
        <v>11735.980224609379</v>
      </c>
      <c r="K99" s="22">
        <v>-2.2460937907453626E-4</v>
      </c>
      <c r="L99" s="30">
        <v>38700.000156249997</v>
      </c>
      <c r="M99" s="29">
        <v>-6.8359382566995919E-5</v>
      </c>
    </row>
    <row r="100" spans="1:13" ht="10" customHeight="1" x14ac:dyDescent="0.35">
      <c r="A100" s="2"/>
      <c r="B100" s="2"/>
      <c r="C100" s="2" t="s">
        <v>113</v>
      </c>
      <c r="D100" s="2"/>
      <c r="E100" s="21">
        <v>52407.71</v>
      </c>
      <c r="F100" s="21">
        <v>77531.22</v>
      </c>
      <c r="G100" s="23">
        <v>25123.51</v>
      </c>
      <c r="H100" s="21">
        <v>103374.96195312499</v>
      </c>
      <c r="I100" s="21">
        <v>103374.96</v>
      </c>
      <c r="J100" s="21">
        <v>50967.251953124993</v>
      </c>
      <c r="K100" s="22">
        <v>-1.9531249854480848E-3</v>
      </c>
      <c r="L100" s="30">
        <v>103374.963046875</v>
      </c>
      <c r="M100" s="29">
        <v>1.0937500046566129E-3</v>
      </c>
    </row>
    <row r="101" spans="1:13" ht="10" customHeight="1" x14ac:dyDescent="0.35">
      <c r="A101" s="2"/>
      <c r="B101" s="2"/>
      <c r="C101" s="2" t="s">
        <v>114</v>
      </c>
      <c r="D101" s="2"/>
      <c r="E101" s="21">
        <v>45572.03</v>
      </c>
      <c r="F101" s="21">
        <v>65906.28</v>
      </c>
      <c r="G101" s="23">
        <v>20334.25</v>
      </c>
      <c r="H101" s="21">
        <v>87875.038789062499</v>
      </c>
      <c r="I101" s="21">
        <v>87875.04</v>
      </c>
      <c r="J101" s="21">
        <v>42303.0087890625</v>
      </c>
      <c r="K101" s="22">
        <v>1.2109374947613105E-3</v>
      </c>
      <c r="L101" s="30">
        <v>87875.037734375001</v>
      </c>
      <c r="M101" s="29">
        <v>-1.0546874982537702E-3</v>
      </c>
    </row>
    <row r="102" spans="1:13" ht="10" customHeight="1" x14ac:dyDescent="0.35">
      <c r="A102" s="2"/>
      <c r="B102" s="2"/>
      <c r="C102" s="2" t="s">
        <v>115</v>
      </c>
      <c r="D102" s="2"/>
      <c r="E102" s="21">
        <v>34737.29</v>
      </c>
      <c r="F102" s="21">
        <v>52350.03</v>
      </c>
      <c r="G102" s="23">
        <v>17612.740000000002</v>
      </c>
      <c r="H102" s="21">
        <v>69800.039023437508</v>
      </c>
      <c r="I102" s="21">
        <v>69800.039999999994</v>
      </c>
      <c r="J102" s="21">
        <v>35062.749023437507</v>
      </c>
      <c r="K102" s="22">
        <v>9.7656248544808477E-4</v>
      </c>
      <c r="L102" s="30">
        <v>69800.040332031247</v>
      </c>
      <c r="M102" s="29">
        <v>1.3085937389405444E-3</v>
      </c>
    </row>
    <row r="103" spans="1:13" ht="10" customHeight="1" x14ac:dyDescent="0.35">
      <c r="A103" s="2"/>
      <c r="B103" s="2"/>
      <c r="C103" s="2" t="s">
        <v>116</v>
      </c>
      <c r="D103" s="2"/>
      <c r="E103" s="21">
        <v>0</v>
      </c>
      <c r="F103" s="21">
        <v>18000</v>
      </c>
      <c r="G103" s="23">
        <v>18000</v>
      </c>
      <c r="H103" s="21">
        <v>24000</v>
      </c>
      <c r="I103" s="21">
        <v>24000</v>
      </c>
      <c r="J103" s="21">
        <v>24000</v>
      </c>
      <c r="K103" s="22">
        <v>0</v>
      </c>
      <c r="L103" s="30">
        <v>24000</v>
      </c>
      <c r="M103" s="29">
        <v>0</v>
      </c>
    </row>
    <row r="104" spans="1:13" ht="10" customHeight="1" x14ac:dyDescent="0.35">
      <c r="A104" s="2"/>
      <c r="B104" s="2"/>
      <c r="C104" s="2" t="s">
        <v>117</v>
      </c>
      <c r="D104" s="2"/>
      <c r="E104" s="21">
        <v>0</v>
      </c>
      <c r="F104" s="21">
        <v>18000</v>
      </c>
      <c r="G104" s="23">
        <v>18000</v>
      </c>
      <c r="H104" s="21">
        <v>24000</v>
      </c>
      <c r="I104" s="21">
        <v>24000</v>
      </c>
      <c r="J104" s="21">
        <v>24000</v>
      </c>
      <c r="K104" s="22">
        <v>0</v>
      </c>
      <c r="L104" s="30">
        <v>24000</v>
      </c>
      <c r="M104" s="29">
        <v>0</v>
      </c>
    </row>
    <row r="105" spans="1:13" ht="10" customHeight="1" x14ac:dyDescent="0.35">
      <c r="A105" s="2"/>
      <c r="B105" s="2"/>
      <c r="C105" s="2" t="s">
        <v>118</v>
      </c>
      <c r="D105" s="2"/>
      <c r="E105" s="21">
        <v>0</v>
      </c>
      <c r="F105" s="21">
        <v>16499.97</v>
      </c>
      <c r="G105" s="23">
        <v>16499.97</v>
      </c>
      <c r="H105" s="21">
        <v>21999.9609375</v>
      </c>
      <c r="I105" s="21">
        <v>21999.96</v>
      </c>
      <c r="J105" s="21">
        <v>21999.9609375</v>
      </c>
      <c r="K105" s="22">
        <v>-9.3750000087311491E-4</v>
      </c>
      <c r="L105" s="30">
        <v>21999.9609375</v>
      </c>
      <c r="M105" s="29">
        <v>0</v>
      </c>
    </row>
    <row r="106" spans="1:13" ht="10" customHeight="1" x14ac:dyDescent="0.35">
      <c r="A106" s="2"/>
      <c r="B106" s="2"/>
      <c r="C106" s="2" t="s">
        <v>119</v>
      </c>
      <c r="D106" s="2"/>
      <c r="E106" s="21">
        <v>0</v>
      </c>
      <c r="F106" s="21">
        <v>1500.03</v>
      </c>
      <c r="G106" s="23">
        <v>1500.03</v>
      </c>
      <c r="H106" s="21">
        <v>2000.0399780273438</v>
      </c>
      <c r="I106" s="21">
        <v>2000.04</v>
      </c>
      <c r="J106" s="21">
        <v>2000.0399780273438</v>
      </c>
      <c r="K106" s="22">
        <v>2.1972656213620212E-5</v>
      </c>
      <c r="L106" s="30">
        <v>2000.0399780273438</v>
      </c>
      <c r="M106" s="29">
        <v>0</v>
      </c>
    </row>
    <row r="107" spans="1:13" ht="10" customHeight="1" x14ac:dyDescent="0.35">
      <c r="A107" s="2"/>
      <c r="B107" s="2"/>
      <c r="C107" s="2" t="s">
        <v>120</v>
      </c>
      <c r="D107" s="2"/>
      <c r="E107" s="21">
        <v>0</v>
      </c>
      <c r="F107" s="21">
        <v>1500.03</v>
      </c>
      <c r="G107" s="23">
        <v>1500.03</v>
      </c>
      <c r="H107" s="21">
        <v>2000.0399780273438</v>
      </c>
      <c r="I107" s="21">
        <v>2000.04</v>
      </c>
      <c r="J107" s="21">
        <v>2000.0399780273438</v>
      </c>
      <c r="K107" s="22">
        <v>2.1972656213620212E-5</v>
      </c>
      <c r="L107" s="30">
        <v>2000.0399780273438</v>
      </c>
      <c r="M107" s="29">
        <v>0</v>
      </c>
    </row>
    <row r="108" spans="1:13" ht="10" customHeight="1" x14ac:dyDescent="0.35">
      <c r="A108" s="2"/>
      <c r="B108" s="2"/>
      <c r="C108" s="2" t="s">
        <v>121</v>
      </c>
      <c r="D108" s="2"/>
      <c r="E108" s="21">
        <v>0</v>
      </c>
      <c r="F108" s="21">
        <v>1500.03</v>
      </c>
      <c r="G108" s="23">
        <v>1500.03</v>
      </c>
      <c r="H108" s="21">
        <v>2000.0399780273438</v>
      </c>
      <c r="I108" s="21">
        <v>2000.04</v>
      </c>
      <c r="J108" s="21">
        <v>2000.0399780273438</v>
      </c>
      <c r="K108" s="22">
        <v>2.1972656213620212E-5</v>
      </c>
      <c r="L108" s="30">
        <v>2000.0399780273438</v>
      </c>
      <c r="M108" s="29">
        <v>0</v>
      </c>
    </row>
    <row r="109" spans="1:13" ht="10" customHeight="1" x14ac:dyDescent="0.35">
      <c r="A109" s="2"/>
      <c r="B109" s="2"/>
      <c r="C109" s="2" t="s">
        <v>122</v>
      </c>
      <c r="D109" s="2"/>
      <c r="E109" s="21">
        <v>0</v>
      </c>
      <c r="F109" s="21">
        <v>1500.03</v>
      </c>
      <c r="G109" s="23">
        <v>1500.03</v>
      </c>
      <c r="H109" s="21">
        <v>2000.0399780273438</v>
      </c>
      <c r="I109" s="21">
        <v>2000.04</v>
      </c>
      <c r="J109" s="21">
        <v>2000.0399780273438</v>
      </c>
      <c r="K109" s="22">
        <v>2.1972656213620212E-5</v>
      </c>
      <c r="L109" s="30">
        <v>2000.0399780273438</v>
      </c>
      <c r="M109" s="29">
        <v>0</v>
      </c>
    </row>
    <row r="110" spans="1:13" ht="10" customHeight="1" x14ac:dyDescent="0.35">
      <c r="A110" s="2"/>
      <c r="B110" s="2"/>
      <c r="C110" s="2" t="s">
        <v>123</v>
      </c>
      <c r="D110" s="2"/>
      <c r="E110" s="21">
        <v>0</v>
      </c>
      <c r="F110" s="21">
        <v>1500.03</v>
      </c>
      <c r="G110" s="23">
        <v>1500.03</v>
      </c>
      <c r="H110" s="21">
        <v>2000.0399780273438</v>
      </c>
      <c r="I110" s="21">
        <v>2000.04</v>
      </c>
      <c r="J110" s="21">
        <v>2000.0399780273438</v>
      </c>
      <c r="K110" s="22">
        <v>2.1972656213620212E-5</v>
      </c>
      <c r="L110" s="30">
        <v>2000.0399780273438</v>
      </c>
      <c r="M110" s="29">
        <v>0</v>
      </c>
    </row>
    <row r="111" spans="1:13" ht="10" customHeight="1" x14ac:dyDescent="0.35">
      <c r="A111" s="2"/>
      <c r="B111" s="2"/>
      <c r="C111" s="2" t="s">
        <v>124</v>
      </c>
      <c r="D111" s="2"/>
      <c r="E111" s="21">
        <v>0</v>
      </c>
      <c r="F111" s="21">
        <v>1500.03</v>
      </c>
      <c r="G111" s="23">
        <v>1500.03</v>
      </c>
      <c r="H111" s="21">
        <v>2000.0399780273438</v>
      </c>
      <c r="I111" s="21">
        <v>2000.04</v>
      </c>
      <c r="J111" s="21">
        <v>2000.0399780273438</v>
      </c>
      <c r="K111" s="22">
        <v>2.1972656213620212E-5</v>
      </c>
      <c r="L111" s="30">
        <v>2000.0399780273438</v>
      </c>
      <c r="M111" s="29">
        <v>0</v>
      </c>
    </row>
    <row r="112" spans="1:13" ht="10" customHeight="1" x14ac:dyDescent="0.35">
      <c r="A112" s="2"/>
      <c r="B112" s="2"/>
      <c r="C112" s="2" t="s">
        <v>125</v>
      </c>
      <c r="D112" s="2"/>
      <c r="E112" s="21">
        <v>0</v>
      </c>
      <c r="F112" s="21">
        <v>11999.97</v>
      </c>
      <c r="G112" s="23">
        <v>11999.97</v>
      </c>
      <c r="H112" s="21">
        <v>15999.95947265625</v>
      </c>
      <c r="I112" s="21">
        <v>15999.96</v>
      </c>
      <c r="J112" s="21">
        <v>15999.95947265625</v>
      </c>
      <c r="K112" s="22">
        <v>5.2734374912688509E-4</v>
      </c>
      <c r="L112" s="30">
        <v>15999.959716796875</v>
      </c>
      <c r="M112" s="29">
        <v>2.44140625E-4</v>
      </c>
    </row>
    <row r="113" spans="1:13" ht="10" customHeight="1" x14ac:dyDescent="0.35">
      <c r="A113" s="2"/>
      <c r="B113" s="2"/>
      <c r="C113" s="2" t="s">
        <v>126</v>
      </c>
      <c r="D113" s="2"/>
      <c r="E113" s="21">
        <v>0</v>
      </c>
      <c r="F113" s="21">
        <v>11999.97</v>
      </c>
      <c r="G113" s="23">
        <v>11999.97</v>
      </c>
      <c r="H113" s="21">
        <v>15999.95947265625</v>
      </c>
      <c r="I113" s="21">
        <v>15999.96</v>
      </c>
      <c r="J113" s="21">
        <v>15999.95947265625</v>
      </c>
      <c r="K113" s="22">
        <v>5.2734374912688509E-4</v>
      </c>
      <c r="L113" s="30">
        <v>15999.959716796875</v>
      </c>
      <c r="M113" s="29">
        <v>2.44140625E-4</v>
      </c>
    </row>
    <row r="114" spans="1:13" ht="10" customHeight="1" x14ac:dyDescent="0.35">
      <c r="A114" s="2"/>
      <c r="B114" s="2"/>
      <c r="C114" s="2" t="s">
        <v>127</v>
      </c>
      <c r="D114" s="2"/>
      <c r="E114" s="21">
        <v>0</v>
      </c>
      <c r="F114" s="21">
        <v>11999.97</v>
      </c>
      <c r="G114" s="23">
        <v>11999.97</v>
      </c>
      <c r="H114" s="21">
        <v>15999.95947265625</v>
      </c>
      <c r="I114" s="21">
        <v>15999.96</v>
      </c>
      <c r="J114" s="21">
        <v>15999.95947265625</v>
      </c>
      <c r="K114" s="22">
        <v>5.2734374912688509E-4</v>
      </c>
      <c r="L114" s="30">
        <v>15999.959716796875</v>
      </c>
      <c r="M114" s="29">
        <v>2.44140625E-4</v>
      </c>
    </row>
    <row r="115" spans="1:13" ht="10" customHeight="1" x14ac:dyDescent="0.35">
      <c r="A115" s="2"/>
      <c r="B115" s="2"/>
      <c r="C115" s="2" t="s">
        <v>128</v>
      </c>
      <c r="D115" s="2"/>
      <c r="E115" s="21">
        <v>0</v>
      </c>
      <c r="F115" s="21">
        <v>1500.03</v>
      </c>
      <c r="G115" s="23">
        <v>1500.03</v>
      </c>
      <c r="H115" s="21">
        <v>2000.0399780273438</v>
      </c>
      <c r="I115" s="21">
        <v>2000.04</v>
      </c>
      <c r="J115" s="21">
        <v>2000.0399780273438</v>
      </c>
      <c r="K115" s="22">
        <v>2.1972656213620212E-5</v>
      </c>
      <c r="L115" s="30">
        <v>2000.0399780273438</v>
      </c>
      <c r="M115" s="29">
        <v>0</v>
      </c>
    </row>
    <row r="116" spans="1:13" ht="10" customHeight="1" x14ac:dyDescent="0.35">
      <c r="A116" s="2"/>
      <c r="B116" s="2"/>
      <c r="C116" s="2" t="s">
        <v>129</v>
      </c>
      <c r="D116" s="2"/>
      <c r="E116" s="21">
        <v>0</v>
      </c>
      <c r="F116" s="21">
        <v>1500.03</v>
      </c>
      <c r="G116" s="23">
        <v>1500.03</v>
      </c>
      <c r="H116" s="21">
        <v>2000.0399780273438</v>
      </c>
      <c r="I116" s="21">
        <v>2000.04</v>
      </c>
      <c r="J116" s="21">
        <v>2000.0399780273438</v>
      </c>
      <c r="K116" s="22">
        <v>2.1972656213620212E-5</v>
      </c>
      <c r="L116" s="30">
        <v>2000.0399780273438</v>
      </c>
      <c r="M116" s="29">
        <v>0</v>
      </c>
    </row>
    <row r="117" spans="1:13" ht="10" customHeight="1" x14ac:dyDescent="0.35">
      <c r="A117" s="2"/>
      <c r="B117" s="2"/>
      <c r="C117" s="2" t="s">
        <v>130</v>
      </c>
      <c r="D117" s="2"/>
      <c r="E117" s="21">
        <v>0</v>
      </c>
      <c r="F117" s="21">
        <v>1500.03</v>
      </c>
      <c r="G117" s="23">
        <v>1500.03</v>
      </c>
      <c r="H117" s="21">
        <v>2000.0399780273438</v>
      </c>
      <c r="I117" s="21">
        <v>2000.04</v>
      </c>
      <c r="J117" s="21">
        <v>2000.0399780273438</v>
      </c>
      <c r="K117" s="22">
        <v>2.1972656213620212E-5</v>
      </c>
      <c r="L117" s="30">
        <v>2000.0399780273438</v>
      </c>
      <c r="M117" s="29">
        <v>0</v>
      </c>
    </row>
    <row r="118" spans="1:13" ht="10" customHeight="1" x14ac:dyDescent="0.35">
      <c r="A118" s="2"/>
      <c r="B118" s="2"/>
      <c r="C118" s="5" t="s">
        <v>131</v>
      </c>
      <c r="D118" s="5"/>
      <c r="E118" s="24">
        <f>SUM(E58:E117)</f>
        <v>3390071.34</v>
      </c>
      <c r="F118" s="24">
        <f t="shared" ref="F118:G118" si="6">SUM(F58:F117)</f>
        <v>4181163.1200000006</v>
      </c>
      <c r="G118" s="24">
        <f t="shared" si="6"/>
        <v>791091.90010000032</v>
      </c>
      <c r="H118" s="24">
        <f>SUM(H58:H117)</f>
        <v>5621884.3364904784</v>
      </c>
      <c r="I118" s="24">
        <f t="shared" ref="I118" si="7">SUM(I58:I117)</f>
        <v>5574884.1600000001</v>
      </c>
      <c r="J118" s="24">
        <f t="shared" ref="J118" si="8">SUM(J58:J117)</f>
        <v>2231812.9964904785</v>
      </c>
      <c r="K118" s="25">
        <f>I118-H118</f>
        <v>-47000.176490478218</v>
      </c>
      <c r="L118" s="31">
        <v>5625801.0092086783</v>
      </c>
      <c r="M118" s="32">
        <v>3916.6727182007307</v>
      </c>
    </row>
    <row r="119" spans="1:13" ht="10" customHeight="1" x14ac:dyDescent="0.35">
      <c r="A119" s="2"/>
      <c r="B119" s="2" t="s">
        <v>14</v>
      </c>
      <c r="C119" s="2"/>
      <c r="D119" s="2"/>
      <c r="E119" s="21"/>
      <c r="F119" s="21"/>
      <c r="G119" s="23"/>
      <c r="H119" s="21"/>
      <c r="I119" s="21"/>
      <c r="J119" s="21"/>
      <c r="K119" s="22"/>
      <c r="L119" s="30"/>
      <c r="M119" s="29"/>
    </row>
    <row r="120" spans="1:13" ht="10" customHeight="1" x14ac:dyDescent="0.35">
      <c r="A120" s="2"/>
      <c r="B120" s="2"/>
      <c r="C120" s="2" t="s">
        <v>132</v>
      </c>
      <c r="D120" s="2"/>
      <c r="E120" s="21">
        <v>147768.43</v>
      </c>
      <c r="F120" s="21">
        <v>0</v>
      </c>
      <c r="G120" s="23">
        <v>-147768.4</v>
      </c>
      <c r="H120" s="21">
        <v>-3.5937499778810889E-3</v>
      </c>
      <c r="I120" s="21">
        <v>0</v>
      </c>
      <c r="J120" s="21">
        <v>-147768.43359374997</v>
      </c>
      <c r="K120" s="22">
        <v>3.5937499778810889E-3</v>
      </c>
      <c r="L120" s="30">
        <v>-6.2500000058207661E-4</v>
      </c>
      <c r="M120" s="29">
        <v>2.9687499772990122E-3</v>
      </c>
    </row>
    <row r="121" spans="1:13" ht="10" customHeight="1" x14ac:dyDescent="0.35">
      <c r="A121" s="2"/>
      <c r="B121" s="2"/>
      <c r="C121" s="2" t="s">
        <v>133</v>
      </c>
      <c r="D121" s="2"/>
      <c r="E121" s="21">
        <v>145025.89000000001</v>
      </c>
      <c r="F121" s="21">
        <v>0</v>
      </c>
      <c r="G121" s="23">
        <v>-145025.9</v>
      </c>
      <c r="H121" s="21">
        <v>-4.5312500151339918E-3</v>
      </c>
      <c r="I121" s="21">
        <v>0</v>
      </c>
      <c r="J121" s="21">
        <v>-145025.89453125003</v>
      </c>
      <c r="K121" s="22">
        <v>4.5312500151339918E-3</v>
      </c>
      <c r="L121" s="30">
        <v>2.9687499918509275E-3</v>
      </c>
      <c r="M121" s="29">
        <v>7.5000000069849193E-3</v>
      </c>
    </row>
    <row r="122" spans="1:13" ht="10" customHeight="1" x14ac:dyDescent="0.35">
      <c r="A122" s="2"/>
      <c r="B122" s="2"/>
      <c r="C122" s="2" t="s">
        <v>134</v>
      </c>
      <c r="D122" s="2"/>
      <c r="E122" s="21">
        <v>56298.52</v>
      </c>
      <c r="F122" s="21">
        <v>0</v>
      </c>
      <c r="G122" s="23">
        <v>-56298.52</v>
      </c>
      <c r="H122" s="21">
        <v>-1.4843750032014214E-3</v>
      </c>
      <c r="I122" s="21">
        <v>0</v>
      </c>
      <c r="J122" s="21">
        <v>-56298.521484375</v>
      </c>
      <c r="K122" s="22">
        <v>1.4843750032014214E-3</v>
      </c>
      <c r="L122" s="30">
        <v>-1.4453125040745363E-3</v>
      </c>
      <c r="M122" s="29">
        <v>3.9062499126885086E-5</v>
      </c>
    </row>
    <row r="123" spans="1:13" ht="10" customHeight="1" x14ac:dyDescent="0.35">
      <c r="A123" s="2"/>
      <c r="B123" s="2"/>
      <c r="C123" s="2" t="s">
        <v>135</v>
      </c>
      <c r="D123" s="2"/>
      <c r="E123" s="21">
        <v>2069.96</v>
      </c>
      <c r="F123" s="21">
        <v>0</v>
      </c>
      <c r="G123" s="23">
        <v>-2069.96</v>
      </c>
      <c r="H123" s="21">
        <v>1.0009765628637979E-4</v>
      </c>
      <c r="I123" s="21">
        <v>0</v>
      </c>
      <c r="J123" s="21">
        <v>-2069.9598999023438</v>
      </c>
      <c r="K123" s="22">
        <v>-1.0009765628637979E-4</v>
      </c>
      <c r="L123" s="30">
        <v>0</v>
      </c>
      <c r="M123" s="29">
        <v>-1.0009765628637979E-4</v>
      </c>
    </row>
    <row r="124" spans="1:13" ht="10" customHeight="1" x14ac:dyDescent="0.35">
      <c r="A124" s="2"/>
      <c r="B124" s="2"/>
      <c r="C124" s="2" t="s">
        <v>136</v>
      </c>
      <c r="D124" s="2"/>
      <c r="E124" s="21">
        <v>2204.56</v>
      </c>
      <c r="F124" s="21">
        <v>0</v>
      </c>
      <c r="G124" s="23">
        <v>-2204.56</v>
      </c>
      <c r="H124" s="21">
        <v>2.4414061954303179E-6</v>
      </c>
      <c r="I124" s="21">
        <v>0</v>
      </c>
      <c r="J124" s="21">
        <v>-2204.5599975585938</v>
      </c>
      <c r="K124" s="22">
        <v>-2.4414061954303179E-6</v>
      </c>
      <c r="L124" s="30">
        <v>0</v>
      </c>
      <c r="M124" s="29">
        <v>-2.4414061954303179E-6</v>
      </c>
    </row>
    <row r="125" spans="1:13" ht="10" customHeight="1" x14ac:dyDescent="0.35">
      <c r="A125" s="2"/>
      <c r="B125" s="2"/>
      <c r="C125" s="2" t="s">
        <v>137</v>
      </c>
      <c r="D125" s="2"/>
      <c r="E125" s="21">
        <v>214.8</v>
      </c>
      <c r="F125" s="21">
        <v>0</v>
      </c>
      <c r="G125" s="23">
        <v>-214.8</v>
      </c>
      <c r="H125" s="21">
        <v>4.5776367301186838E-6</v>
      </c>
      <c r="I125" s="21">
        <v>0</v>
      </c>
      <c r="J125" s="21">
        <v>-214.79999542236328</v>
      </c>
      <c r="K125" s="22">
        <v>-4.5776367301186838E-6</v>
      </c>
      <c r="L125" s="30">
        <v>0</v>
      </c>
      <c r="M125" s="29">
        <v>-4.5776367301186838E-6</v>
      </c>
    </row>
    <row r="126" spans="1:13" ht="10" customHeight="1" x14ac:dyDescent="0.35">
      <c r="A126" s="2"/>
      <c r="B126" s="2"/>
      <c r="C126" s="2" t="s">
        <v>138</v>
      </c>
      <c r="D126" s="2"/>
      <c r="E126" s="21">
        <v>5636.48</v>
      </c>
      <c r="F126" s="21">
        <v>130722.66</v>
      </c>
      <c r="G126" s="23">
        <v>125086.2</v>
      </c>
      <c r="H126" s="21">
        <v>174296.86671875001</v>
      </c>
      <c r="I126" s="21">
        <v>174296.88</v>
      </c>
      <c r="J126" s="21">
        <v>168660.38671875</v>
      </c>
      <c r="K126" s="22">
        <v>1.3281249994179234E-2</v>
      </c>
      <c r="L126" s="30">
        <v>174296.88203124999</v>
      </c>
      <c r="M126" s="29">
        <v>1.5312499977881089E-2</v>
      </c>
    </row>
    <row r="127" spans="1:13" ht="10" customHeight="1" x14ac:dyDescent="0.35">
      <c r="A127" s="2"/>
      <c r="B127" s="2"/>
      <c r="C127" s="2" t="s">
        <v>139</v>
      </c>
      <c r="D127" s="2"/>
      <c r="E127" s="21">
        <v>5716</v>
      </c>
      <c r="F127" s="21">
        <v>166263.84</v>
      </c>
      <c r="G127" s="23">
        <v>160547.79999999999</v>
      </c>
      <c r="H127" s="21">
        <v>221685.1328125</v>
      </c>
      <c r="I127" s="21">
        <v>221685.12</v>
      </c>
      <c r="J127" s="21">
        <v>215969.1328125</v>
      </c>
      <c r="K127" s="22">
        <v>-1.2812500004656613E-2</v>
      </c>
      <c r="L127" s="30">
        <v>221685.1171875</v>
      </c>
      <c r="M127" s="29">
        <v>-1.5625E-2</v>
      </c>
    </row>
    <row r="128" spans="1:13" ht="10" customHeight="1" x14ac:dyDescent="0.35">
      <c r="A128" s="2"/>
      <c r="B128" s="2"/>
      <c r="C128" s="2" t="s">
        <v>140</v>
      </c>
      <c r="D128" s="2"/>
      <c r="E128" s="21">
        <v>4035.26</v>
      </c>
      <c r="F128" s="21">
        <v>99867.42</v>
      </c>
      <c r="G128" s="23">
        <v>95832.16</v>
      </c>
      <c r="H128" s="21">
        <v>133156.56078125001</v>
      </c>
      <c r="I128" s="21">
        <v>133156.56</v>
      </c>
      <c r="J128" s="21">
        <v>129121.30078125001</v>
      </c>
      <c r="K128" s="22">
        <v>-7.8125001164153218E-4</v>
      </c>
      <c r="L128" s="30">
        <v>133156.5625</v>
      </c>
      <c r="M128" s="29">
        <v>1.7187499906867743E-3</v>
      </c>
    </row>
    <row r="129" spans="1:13" ht="10" customHeight="1" x14ac:dyDescent="0.35">
      <c r="A129" s="2"/>
      <c r="B129" s="2"/>
      <c r="C129" s="2" t="s">
        <v>141</v>
      </c>
      <c r="D129" s="2"/>
      <c r="E129" s="21">
        <v>87422.73</v>
      </c>
      <c r="F129" s="21">
        <v>105247.71</v>
      </c>
      <c r="G129" s="23">
        <v>17824.98</v>
      </c>
      <c r="H129" s="21">
        <v>140330.28468749998</v>
      </c>
      <c r="I129" s="21">
        <v>140330.28</v>
      </c>
      <c r="J129" s="21">
        <v>52907.554687499985</v>
      </c>
      <c r="K129" s="22">
        <v>-4.6874999825377017E-3</v>
      </c>
      <c r="L129" s="30">
        <v>140330.27910156251</v>
      </c>
      <c r="M129" s="29">
        <v>-5.5859374697320163E-3</v>
      </c>
    </row>
    <row r="130" spans="1:13" ht="10" customHeight="1" x14ac:dyDescent="0.35">
      <c r="A130" s="2"/>
      <c r="B130" s="2"/>
      <c r="C130" s="2" t="s">
        <v>142</v>
      </c>
      <c r="D130" s="2"/>
      <c r="E130" s="21">
        <v>62547.57</v>
      </c>
      <c r="F130" s="21">
        <v>101315.25</v>
      </c>
      <c r="G130" s="23">
        <v>38767.68</v>
      </c>
      <c r="H130" s="21">
        <v>135087.00164062501</v>
      </c>
      <c r="I130" s="21">
        <v>135087</v>
      </c>
      <c r="J130" s="21">
        <v>72539.431640625</v>
      </c>
      <c r="K130" s="22">
        <v>-1.6406250069849193E-3</v>
      </c>
      <c r="L130" s="30">
        <v>135087.00089843749</v>
      </c>
      <c r="M130" s="29">
        <v>-7.4218751979060471E-4</v>
      </c>
    </row>
    <row r="131" spans="1:13" ht="10" customHeight="1" x14ac:dyDescent="0.35">
      <c r="A131" s="2"/>
      <c r="B131" s="2"/>
      <c r="C131" s="2" t="s">
        <v>143</v>
      </c>
      <c r="D131" s="2"/>
      <c r="E131" s="21">
        <v>28320.18</v>
      </c>
      <c r="F131" s="21">
        <v>52669.17</v>
      </c>
      <c r="G131" s="23">
        <v>24348.99</v>
      </c>
      <c r="H131" s="21">
        <v>70225.562812499993</v>
      </c>
      <c r="I131" s="21">
        <v>70225.56</v>
      </c>
      <c r="J131" s="21">
        <v>41905.382812499993</v>
      </c>
      <c r="K131" s="22">
        <v>-2.8124999953433871E-3</v>
      </c>
      <c r="L131" s="30">
        <v>70225.562187500007</v>
      </c>
      <c r="M131" s="29">
        <v>-6.2499998603016138E-4</v>
      </c>
    </row>
    <row r="132" spans="1:13" ht="10" customHeight="1" x14ac:dyDescent="0.35">
      <c r="A132" s="2"/>
      <c r="B132" s="2"/>
      <c r="C132" s="2" t="s">
        <v>144</v>
      </c>
      <c r="D132" s="2"/>
      <c r="E132" s="21">
        <v>1961.77</v>
      </c>
      <c r="F132" s="21">
        <v>0</v>
      </c>
      <c r="G132" s="23">
        <v>-1961.77</v>
      </c>
      <c r="H132" s="21">
        <v>-1.9531250018189894E-5</v>
      </c>
      <c r="I132" s="21">
        <v>0</v>
      </c>
      <c r="J132" s="21">
        <v>-1961.77001953125</v>
      </c>
      <c r="K132" s="22">
        <v>1.9531250018189894E-5</v>
      </c>
      <c r="L132" s="30">
        <v>0</v>
      </c>
      <c r="M132" s="29">
        <v>1.9531250018189894E-5</v>
      </c>
    </row>
    <row r="133" spans="1:13" ht="10" customHeight="1" x14ac:dyDescent="0.35">
      <c r="A133" s="2"/>
      <c r="B133" s="2"/>
      <c r="C133" s="2" t="s">
        <v>145</v>
      </c>
      <c r="D133" s="2"/>
      <c r="E133" s="21">
        <v>1415.16</v>
      </c>
      <c r="F133" s="21">
        <v>0</v>
      </c>
      <c r="G133" s="23">
        <v>-1415.16</v>
      </c>
      <c r="H133" s="21">
        <v>-3.6621095205191523E-6</v>
      </c>
      <c r="I133" s="21">
        <v>0</v>
      </c>
      <c r="J133" s="21">
        <v>-1415.1600036621096</v>
      </c>
      <c r="K133" s="22">
        <v>3.6621095205191523E-6</v>
      </c>
      <c r="L133" s="30">
        <v>0</v>
      </c>
      <c r="M133" s="29">
        <v>3.6621095205191523E-6</v>
      </c>
    </row>
    <row r="134" spans="1:13" ht="10" customHeight="1" x14ac:dyDescent="0.35">
      <c r="A134" s="2"/>
      <c r="B134" s="2"/>
      <c r="C134" s="2" t="s">
        <v>146</v>
      </c>
      <c r="D134" s="2"/>
      <c r="E134" s="21">
        <v>930.5</v>
      </c>
      <c r="F134" s="21">
        <v>0</v>
      </c>
      <c r="G134" s="23">
        <v>-930.5</v>
      </c>
      <c r="H134" s="21">
        <v>3.0517578125E-5</v>
      </c>
      <c r="I134" s="21">
        <v>0</v>
      </c>
      <c r="J134" s="21">
        <v>-930.49996948242188</v>
      </c>
      <c r="K134" s="22">
        <v>-3.0517578125E-5</v>
      </c>
      <c r="L134" s="30">
        <v>0</v>
      </c>
      <c r="M134" s="29">
        <v>-3.0517578125E-5</v>
      </c>
    </row>
    <row r="135" spans="1:13" ht="10" customHeight="1" x14ac:dyDescent="0.35">
      <c r="A135" s="2"/>
      <c r="B135" s="2"/>
      <c r="C135" s="2" t="s">
        <v>147</v>
      </c>
      <c r="D135" s="2"/>
      <c r="E135" s="21">
        <v>1500.38</v>
      </c>
      <c r="F135" s="21">
        <v>0</v>
      </c>
      <c r="G135" s="23">
        <v>-1500.38</v>
      </c>
      <c r="H135" s="21">
        <v>-3.5400390515860636E-5</v>
      </c>
      <c r="I135" s="21">
        <v>0</v>
      </c>
      <c r="J135" s="21">
        <v>-1500.3800354003906</v>
      </c>
      <c r="K135" s="22">
        <v>3.5400390515860636E-5</v>
      </c>
      <c r="L135" s="30">
        <v>0</v>
      </c>
      <c r="M135" s="29">
        <v>3.5400390515860636E-5</v>
      </c>
    </row>
    <row r="136" spans="1:13" ht="10" customHeight="1" x14ac:dyDescent="0.35">
      <c r="A136" s="2"/>
      <c r="B136" s="2"/>
      <c r="C136" s="2" t="s">
        <v>148</v>
      </c>
      <c r="D136" s="2"/>
      <c r="E136" s="21">
        <v>833.14</v>
      </c>
      <c r="F136" s="21">
        <v>0</v>
      </c>
      <c r="G136" s="23">
        <v>-833.14</v>
      </c>
      <c r="H136" s="21">
        <v>-4.5166015638642421E-5</v>
      </c>
      <c r="I136" s="21">
        <v>0</v>
      </c>
      <c r="J136" s="21">
        <v>-833.14004516601563</v>
      </c>
      <c r="K136" s="22">
        <v>4.5166015638642421E-5</v>
      </c>
      <c r="L136" s="30">
        <v>0</v>
      </c>
      <c r="M136" s="29">
        <v>4.5166015638642421E-5</v>
      </c>
    </row>
    <row r="137" spans="1:13" ht="10" customHeight="1" x14ac:dyDescent="0.35">
      <c r="A137" s="2"/>
      <c r="B137" s="2"/>
      <c r="C137" s="2" t="s">
        <v>149</v>
      </c>
      <c r="D137" s="2"/>
      <c r="E137" s="21">
        <v>3842.14</v>
      </c>
      <c r="F137" s="21">
        <v>0</v>
      </c>
      <c r="G137" s="23">
        <v>-3842.14</v>
      </c>
      <c r="H137" s="21">
        <v>2.2949218737267074E-4</v>
      </c>
      <c r="I137" s="21">
        <v>0</v>
      </c>
      <c r="J137" s="21">
        <v>-3842.1397705078125</v>
      </c>
      <c r="K137" s="22">
        <v>-2.2949218737267074E-4</v>
      </c>
      <c r="L137" s="30">
        <v>0</v>
      </c>
      <c r="M137" s="29">
        <v>-2.2949218737267074E-4</v>
      </c>
    </row>
    <row r="138" spans="1:13" ht="10" customHeight="1" x14ac:dyDescent="0.35">
      <c r="A138" s="2"/>
      <c r="B138" s="2"/>
      <c r="C138" s="2" t="s">
        <v>150</v>
      </c>
      <c r="D138" s="2"/>
      <c r="E138" s="21">
        <v>4117.25</v>
      </c>
      <c r="F138" s="21">
        <v>0</v>
      </c>
      <c r="G138" s="23">
        <v>-4117.25</v>
      </c>
      <c r="H138" s="21">
        <v>1.220703125E-4</v>
      </c>
      <c r="I138" s="21">
        <v>0</v>
      </c>
      <c r="J138" s="21">
        <v>-4117.2498779296875</v>
      </c>
      <c r="K138" s="22">
        <v>-1.220703125E-4</v>
      </c>
      <c r="L138" s="30">
        <v>0</v>
      </c>
      <c r="M138" s="29">
        <v>-1.220703125E-4</v>
      </c>
    </row>
    <row r="139" spans="1:13" ht="10" customHeight="1" x14ac:dyDescent="0.35">
      <c r="A139" s="2"/>
      <c r="B139" s="2"/>
      <c r="C139" s="2" t="s">
        <v>151</v>
      </c>
      <c r="D139" s="2"/>
      <c r="E139" s="21">
        <v>3044.19</v>
      </c>
      <c r="F139" s="21">
        <v>0</v>
      </c>
      <c r="G139" s="23">
        <v>-3044.19</v>
      </c>
      <c r="H139" s="21">
        <v>5.8593750054569682E-5</v>
      </c>
      <c r="I139" s="21">
        <v>0</v>
      </c>
      <c r="J139" s="21">
        <v>-3044.18994140625</v>
      </c>
      <c r="K139" s="22">
        <v>-5.8593750054569682E-5</v>
      </c>
      <c r="L139" s="30">
        <v>0</v>
      </c>
      <c r="M139" s="29">
        <v>-5.8593750054569682E-5</v>
      </c>
    </row>
    <row r="140" spans="1:13" ht="10" customHeight="1" x14ac:dyDescent="0.35">
      <c r="A140" s="2"/>
      <c r="B140" s="2"/>
      <c r="C140" s="2" t="s">
        <v>152</v>
      </c>
      <c r="D140" s="2"/>
      <c r="E140" s="21">
        <v>20659.11</v>
      </c>
      <c r="F140" s="21">
        <v>24614.37</v>
      </c>
      <c r="G140" s="23">
        <v>3955.26</v>
      </c>
      <c r="H140" s="21">
        <v>32819.161025390626</v>
      </c>
      <c r="I140" s="21">
        <v>32819.160000000003</v>
      </c>
      <c r="J140" s="21">
        <v>12160.051025390625</v>
      </c>
      <c r="K140" s="22">
        <v>-1.025390622089617E-3</v>
      </c>
      <c r="L140" s="30">
        <v>32819.161425781247</v>
      </c>
      <c r="M140" s="29">
        <v>4.0039062150754035E-4</v>
      </c>
    </row>
    <row r="141" spans="1:13" ht="10" customHeight="1" x14ac:dyDescent="0.35">
      <c r="A141" s="2"/>
      <c r="B141" s="2"/>
      <c r="C141" s="2" t="s">
        <v>153</v>
      </c>
      <c r="D141" s="2"/>
      <c r="E141" s="21">
        <v>14617.75</v>
      </c>
      <c r="F141" s="21">
        <v>23694.66</v>
      </c>
      <c r="G141" s="23">
        <v>9076.91</v>
      </c>
      <c r="H141" s="21">
        <v>31592.880859375</v>
      </c>
      <c r="I141" s="21">
        <v>31592.880000000001</v>
      </c>
      <c r="J141" s="21">
        <v>16975.130859375</v>
      </c>
      <c r="K141" s="22">
        <v>-8.5937499898136593E-4</v>
      </c>
      <c r="L141" s="30">
        <v>31592.879667968748</v>
      </c>
      <c r="M141" s="29">
        <v>-1.1914062524738256E-3</v>
      </c>
    </row>
    <row r="142" spans="1:13" ht="10" customHeight="1" x14ac:dyDescent="0.35">
      <c r="A142" s="2"/>
      <c r="B142" s="2"/>
      <c r="C142" s="2" t="s">
        <v>154</v>
      </c>
      <c r="D142" s="2"/>
      <c r="E142" s="21">
        <v>7830.12</v>
      </c>
      <c r="F142" s="21">
        <v>12317.76</v>
      </c>
      <c r="G142" s="23">
        <v>4487.6400000000003</v>
      </c>
      <c r="H142" s="21">
        <v>16423.679326171878</v>
      </c>
      <c r="I142" s="21">
        <v>16423.68</v>
      </c>
      <c r="J142" s="21">
        <v>8593.5593261718786</v>
      </c>
      <c r="K142" s="22">
        <v>6.7382812267169356E-4</v>
      </c>
      <c r="L142" s="30">
        <v>16423.679697265627</v>
      </c>
      <c r="M142" s="29">
        <v>3.7109374898136593E-4</v>
      </c>
    </row>
    <row r="143" spans="1:13" ht="10" customHeight="1" x14ac:dyDescent="0.35">
      <c r="A143" s="2"/>
      <c r="B143" s="2"/>
      <c r="C143" s="2" t="s">
        <v>155</v>
      </c>
      <c r="D143" s="2"/>
      <c r="E143" s="21">
        <v>458.83</v>
      </c>
      <c r="F143" s="21">
        <v>0</v>
      </c>
      <c r="G143" s="23">
        <v>-458.83</v>
      </c>
      <c r="H143" s="21">
        <v>1.3427734359083843E-5</v>
      </c>
      <c r="I143" s="21">
        <v>0</v>
      </c>
      <c r="J143" s="21">
        <v>-458.82998657226563</v>
      </c>
      <c r="K143" s="22">
        <v>-1.3427734359083843E-5</v>
      </c>
      <c r="L143" s="30">
        <v>0</v>
      </c>
      <c r="M143" s="29">
        <v>-1.3427734359083843E-5</v>
      </c>
    </row>
    <row r="144" spans="1:13" ht="10" customHeight="1" x14ac:dyDescent="0.35">
      <c r="A144" s="2"/>
      <c r="B144" s="2"/>
      <c r="C144" s="2" t="s">
        <v>156</v>
      </c>
      <c r="D144" s="2"/>
      <c r="E144" s="21">
        <v>330.96</v>
      </c>
      <c r="F144" s="21">
        <v>0</v>
      </c>
      <c r="G144" s="23">
        <v>-330.96</v>
      </c>
      <c r="H144" s="21">
        <v>9.1552732328636921E-7</v>
      </c>
      <c r="I144" s="21">
        <v>0</v>
      </c>
      <c r="J144" s="21">
        <v>-330.95999908447266</v>
      </c>
      <c r="K144" s="22">
        <v>-9.1552732328636921E-7</v>
      </c>
      <c r="L144" s="30">
        <v>0</v>
      </c>
      <c r="M144" s="29">
        <v>-9.1552732328636921E-7</v>
      </c>
    </row>
    <row r="145" spans="1:13" ht="10" customHeight="1" x14ac:dyDescent="0.35">
      <c r="A145" s="2"/>
      <c r="B145" s="2"/>
      <c r="C145" s="2" t="s">
        <v>157</v>
      </c>
      <c r="D145" s="2"/>
      <c r="E145" s="21">
        <v>217.63</v>
      </c>
      <c r="F145" s="21">
        <v>0</v>
      </c>
      <c r="G145" s="23">
        <v>-217.63</v>
      </c>
      <c r="H145" s="21">
        <v>-4.8828125045474735E-6</v>
      </c>
      <c r="I145" s="21">
        <v>0</v>
      </c>
      <c r="J145" s="21">
        <v>-217.6300048828125</v>
      </c>
      <c r="K145" s="22">
        <v>4.8828125045474735E-6</v>
      </c>
      <c r="L145" s="30">
        <v>0</v>
      </c>
      <c r="M145" s="29">
        <v>4.8828125045474735E-6</v>
      </c>
    </row>
    <row r="146" spans="1:13" ht="10" customHeight="1" x14ac:dyDescent="0.35">
      <c r="A146" s="2"/>
      <c r="B146" s="2"/>
      <c r="C146" s="2" t="s">
        <v>158</v>
      </c>
      <c r="D146" s="2"/>
      <c r="E146" s="21">
        <v>350.9</v>
      </c>
      <c r="F146" s="21">
        <v>0</v>
      </c>
      <c r="G146" s="23">
        <v>-350.9</v>
      </c>
      <c r="H146" s="21">
        <v>-1.5258789289873675E-6</v>
      </c>
      <c r="I146" s="21">
        <v>0</v>
      </c>
      <c r="J146" s="21">
        <v>-350.90000152587891</v>
      </c>
      <c r="K146" s="22">
        <v>1.5258789289873675E-6</v>
      </c>
      <c r="L146" s="30">
        <v>0</v>
      </c>
      <c r="M146" s="29">
        <v>1.5258789289873675E-6</v>
      </c>
    </row>
    <row r="147" spans="1:13" ht="10" customHeight="1" x14ac:dyDescent="0.35">
      <c r="A147" s="2"/>
      <c r="B147" s="2"/>
      <c r="C147" s="2" t="s">
        <v>159</v>
      </c>
      <c r="D147" s="2"/>
      <c r="E147" s="21">
        <v>194.85</v>
      </c>
      <c r="F147" s="21">
        <v>0</v>
      </c>
      <c r="G147" s="23">
        <v>-194.85</v>
      </c>
      <c r="H147" s="21">
        <v>-1.3732910161934342E-5</v>
      </c>
      <c r="I147" s="21">
        <v>0</v>
      </c>
      <c r="J147" s="21">
        <v>-194.85001373291016</v>
      </c>
      <c r="K147" s="22">
        <v>1.3732910161934342E-5</v>
      </c>
      <c r="L147" s="30">
        <v>0</v>
      </c>
      <c r="M147" s="29">
        <v>1.3732910161934342E-5</v>
      </c>
    </row>
    <row r="148" spans="1:13" ht="10" customHeight="1" x14ac:dyDescent="0.35">
      <c r="A148" s="2"/>
      <c r="B148" s="2"/>
      <c r="C148" s="2" t="s">
        <v>160</v>
      </c>
      <c r="D148" s="2"/>
      <c r="E148" s="21">
        <v>899.38</v>
      </c>
      <c r="F148" s="21">
        <v>0</v>
      </c>
      <c r="G148" s="23">
        <v>-899.38</v>
      </c>
      <c r="H148" s="21">
        <v>-4.8828125045474735E-6</v>
      </c>
      <c r="I148" s="21">
        <v>0</v>
      </c>
      <c r="J148" s="21">
        <v>-899.3800048828125</v>
      </c>
      <c r="K148" s="22">
        <v>4.8828125045474735E-6</v>
      </c>
      <c r="L148" s="30">
        <v>0</v>
      </c>
      <c r="M148" s="29">
        <v>4.8828125045474735E-6</v>
      </c>
    </row>
    <row r="149" spans="1:13" ht="10" customHeight="1" x14ac:dyDescent="0.35">
      <c r="A149" s="2"/>
      <c r="B149" s="2"/>
      <c r="C149" s="2" t="s">
        <v>161</v>
      </c>
      <c r="D149" s="2"/>
      <c r="E149" s="21">
        <v>963.65</v>
      </c>
      <c r="F149" s="21">
        <v>0</v>
      </c>
      <c r="G149" s="23">
        <v>-963.65</v>
      </c>
      <c r="H149" s="21">
        <v>-2.4414062522737368E-5</v>
      </c>
      <c r="I149" s="21">
        <v>0</v>
      </c>
      <c r="J149" s="21">
        <v>-963.6500244140625</v>
      </c>
      <c r="K149" s="22">
        <v>2.4414062522737368E-5</v>
      </c>
      <c r="L149" s="30">
        <v>0</v>
      </c>
      <c r="M149" s="29">
        <v>2.4414062522737368E-5</v>
      </c>
    </row>
    <row r="150" spans="1:13" ht="10" customHeight="1" x14ac:dyDescent="0.35">
      <c r="A150" s="2"/>
      <c r="B150" s="2"/>
      <c r="C150" s="2" t="s">
        <v>162</v>
      </c>
      <c r="D150" s="2"/>
      <c r="E150" s="21">
        <v>712.74</v>
      </c>
      <c r="F150" s="21">
        <v>0</v>
      </c>
      <c r="G150" s="23">
        <v>-712.74</v>
      </c>
      <c r="H150" s="21">
        <v>-5.493164053405053E-6</v>
      </c>
      <c r="I150" s="21">
        <v>0</v>
      </c>
      <c r="J150" s="21">
        <v>-712.74000549316406</v>
      </c>
      <c r="K150" s="22">
        <v>5.493164053405053E-6</v>
      </c>
      <c r="L150" s="30">
        <v>0</v>
      </c>
      <c r="M150" s="29">
        <v>5.493164053405053E-6</v>
      </c>
    </row>
    <row r="151" spans="1:13" ht="10" customHeight="1" x14ac:dyDescent="0.35">
      <c r="A151" s="2"/>
      <c r="B151" s="2"/>
      <c r="C151" s="2" t="s">
        <v>163</v>
      </c>
      <c r="D151" s="2"/>
      <c r="E151" s="21">
        <v>33459.72</v>
      </c>
      <c r="F151" s="21">
        <v>33950.879999999997</v>
      </c>
      <c r="G151" s="23">
        <v>491.16019999999997</v>
      </c>
      <c r="H151" s="21">
        <v>45267.840849609376</v>
      </c>
      <c r="I151" s="21">
        <v>45267.839999999997</v>
      </c>
      <c r="J151" s="21">
        <v>11808.120849609375</v>
      </c>
      <c r="K151" s="22">
        <v>-8.4960937965661287E-4</v>
      </c>
      <c r="L151" s="30">
        <v>45267.840253906252</v>
      </c>
      <c r="M151" s="29">
        <v>-5.9570312441792339E-4</v>
      </c>
    </row>
    <row r="152" spans="1:13" ht="10" customHeight="1" x14ac:dyDescent="0.35">
      <c r="A152" s="2"/>
      <c r="B152" s="2"/>
      <c r="C152" s="2" t="s">
        <v>164</v>
      </c>
      <c r="D152" s="2"/>
      <c r="E152" s="21">
        <v>31848.959999999999</v>
      </c>
      <c r="F152" s="21">
        <v>32682.33</v>
      </c>
      <c r="G152" s="23">
        <v>833.3691</v>
      </c>
      <c r="H152" s="21">
        <v>43576.440468749999</v>
      </c>
      <c r="I152" s="21">
        <v>43576.44</v>
      </c>
      <c r="J152" s="21">
        <v>11727.48046875</v>
      </c>
      <c r="K152" s="22">
        <v>-4.6874999679857865E-4</v>
      </c>
      <c r="L152" s="30">
        <v>43576.441835937498</v>
      </c>
      <c r="M152" s="29">
        <v>1.3671874985448085E-3</v>
      </c>
    </row>
    <row r="153" spans="1:13" ht="10" customHeight="1" x14ac:dyDescent="0.35">
      <c r="A153" s="2"/>
      <c r="B153" s="2"/>
      <c r="C153" s="2" t="s">
        <v>165</v>
      </c>
      <c r="D153" s="2"/>
      <c r="E153" s="21">
        <v>4893.62</v>
      </c>
      <c r="F153" s="21">
        <v>16990.02</v>
      </c>
      <c r="G153" s="23">
        <v>12096.4</v>
      </c>
      <c r="H153" s="21">
        <v>22653.357792968753</v>
      </c>
      <c r="I153" s="21">
        <v>22653.360000000001</v>
      </c>
      <c r="J153" s="21">
        <v>17759.737792968754</v>
      </c>
      <c r="K153" s="22">
        <v>2.2070312479627319E-3</v>
      </c>
      <c r="L153" s="30">
        <v>22653.359130859375</v>
      </c>
      <c r="M153" s="29">
        <v>1.3378906223806553E-3</v>
      </c>
    </row>
    <row r="154" spans="1:13" ht="10" customHeight="1" x14ac:dyDescent="0.35">
      <c r="A154" s="2"/>
      <c r="B154" s="2"/>
      <c r="C154" s="2" t="s">
        <v>166</v>
      </c>
      <c r="D154" s="2"/>
      <c r="E154" s="21">
        <v>4327.45</v>
      </c>
      <c r="F154" s="21">
        <v>16975.439999999999</v>
      </c>
      <c r="G154" s="23">
        <v>12647.99</v>
      </c>
      <c r="H154" s="21">
        <v>22633.918750000001</v>
      </c>
      <c r="I154" s="21">
        <v>22633.919999999998</v>
      </c>
      <c r="J154" s="21">
        <v>18306.46875</v>
      </c>
      <c r="K154" s="22">
        <v>1.2499999975261744E-3</v>
      </c>
      <c r="L154" s="30">
        <v>22633.919707031251</v>
      </c>
      <c r="M154" s="29">
        <v>9.5703125043655746E-4</v>
      </c>
    </row>
    <row r="155" spans="1:13" ht="10" customHeight="1" x14ac:dyDescent="0.35">
      <c r="A155" s="2"/>
      <c r="B155" s="2"/>
      <c r="C155" s="2" t="s">
        <v>167</v>
      </c>
      <c r="D155" s="2"/>
      <c r="E155" s="21">
        <v>2862.06</v>
      </c>
      <c r="F155" s="21">
        <v>16341.21</v>
      </c>
      <c r="G155" s="23">
        <v>13479.15</v>
      </c>
      <c r="H155" s="21">
        <v>21788.279238281248</v>
      </c>
      <c r="I155" s="21">
        <v>21788.28</v>
      </c>
      <c r="J155" s="21">
        <v>18926.219238281246</v>
      </c>
      <c r="K155" s="22">
        <v>7.6171875116415322E-4</v>
      </c>
      <c r="L155" s="30">
        <v>21788.279824218749</v>
      </c>
      <c r="M155" s="29">
        <v>5.8593750145519152E-4</v>
      </c>
    </row>
    <row r="156" spans="1:13" ht="10" customHeight="1" x14ac:dyDescent="0.35">
      <c r="A156" s="2"/>
      <c r="B156" s="2"/>
      <c r="C156" s="2" t="s">
        <v>168</v>
      </c>
      <c r="D156" s="2"/>
      <c r="E156" s="21">
        <v>2087.04</v>
      </c>
      <c r="F156" s="21">
        <v>8495.01</v>
      </c>
      <c r="G156" s="23">
        <v>6407.97</v>
      </c>
      <c r="H156" s="21">
        <v>11326.679648437501</v>
      </c>
      <c r="I156" s="21">
        <v>11326.68</v>
      </c>
      <c r="J156" s="21">
        <v>9239.6396484375</v>
      </c>
      <c r="K156" s="22">
        <v>3.5156249941792339E-4</v>
      </c>
      <c r="L156" s="30">
        <v>11326.679619140625</v>
      </c>
      <c r="M156" s="29">
        <v>-2.9296876164153218E-5</v>
      </c>
    </row>
    <row r="157" spans="1:13" ht="10" customHeight="1" x14ac:dyDescent="0.35">
      <c r="A157" s="2"/>
      <c r="B157" s="2"/>
      <c r="C157" s="2" t="s">
        <v>169</v>
      </c>
      <c r="D157" s="2"/>
      <c r="E157" s="21">
        <v>183.13</v>
      </c>
      <c r="F157" s="21">
        <v>0</v>
      </c>
      <c r="G157" s="23">
        <v>-183.13</v>
      </c>
      <c r="H157" s="21">
        <v>-4.8828125045474735E-6</v>
      </c>
      <c r="I157" s="21">
        <v>0</v>
      </c>
      <c r="J157" s="21">
        <v>-183.1300048828125</v>
      </c>
      <c r="K157" s="22">
        <v>4.8828125045474735E-6</v>
      </c>
      <c r="L157" s="30">
        <v>0</v>
      </c>
      <c r="M157" s="29">
        <v>4.8828125045474735E-6</v>
      </c>
    </row>
    <row r="158" spans="1:13" ht="10" customHeight="1" x14ac:dyDescent="0.35">
      <c r="A158" s="2"/>
      <c r="B158" s="2"/>
      <c r="C158" s="2" t="s">
        <v>170</v>
      </c>
      <c r="D158" s="2"/>
      <c r="E158" s="21">
        <v>146.22</v>
      </c>
      <c r="F158" s="21">
        <v>0</v>
      </c>
      <c r="G158" s="23">
        <v>-146.22</v>
      </c>
      <c r="H158" s="21">
        <v>-5.0354003917618684E-6</v>
      </c>
      <c r="I158" s="21">
        <v>0</v>
      </c>
      <c r="J158" s="21">
        <v>-146.22000503540039</v>
      </c>
      <c r="K158" s="22">
        <v>5.0354003917618684E-6</v>
      </c>
      <c r="L158" s="30">
        <v>0</v>
      </c>
      <c r="M158" s="29">
        <v>5.0354003917618684E-6</v>
      </c>
    </row>
    <row r="159" spans="1:13" ht="10" customHeight="1" x14ac:dyDescent="0.35">
      <c r="A159" s="2"/>
      <c r="B159" s="2"/>
      <c r="C159" s="2" t="s">
        <v>171</v>
      </c>
      <c r="D159" s="2"/>
      <c r="E159" s="21">
        <v>300.33999999999997</v>
      </c>
      <c r="F159" s="21">
        <v>0</v>
      </c>
      <c r="G159" s="23">
        <v>-300.33999999999997</v>
      </c>
      <c r="H159" s="21">
        <v>-3.9672851244176854E-6</v>
      </c>
      <c r="I159" s="21">
        <v>0</v>
      </c>
      <c r="J159" s="21">
        <v>-300.3400039672851</v>
      </c>
      <c r="K159" s="22">
        <v>3.9672851244176854E-6</v>
      </c>
      <c r="L159" s="30">
        <v>0</v>
      </c>
      <c r="M159" s="29">
        <v>3.9672851244176854E-6</v>
      </c>
    </row>
    <row r="160" spans="1:13" ht="10" customHeight="1" x14ac:dyDescent="0.35">
      <c r="A160" s="2"/>
      <c r="B160" s="2"/>
      <c r="C160" s="2" t="s">
        <v>172</v>
      </c>
      <c r="D160" s="2"/>
      <c r="E160" s="21">
        <v>179.25</v>
      </c>
      <c r="F160" s="21">
        <v>0</v>
      </c>
      <c r="G160" s="23">
        <v>-179.25</v>
      </c>
      <c r="H160" s="21">
        <v>0</v>
      </c>
      <c r="I160" s="21">
        <v>0</v>
      </c>
      <c r="J160" s="21">
        <v>-179.25</v>
      </c>
      <c r="K160" s="22">
        <v>0</v>
      </c>
      <c r="L160" s="30">
        <v>0</v>
      </c>
      <c r="M160" s="29">
        <v>0</v>
      </c>
    </row>
    <row r="161" spans="1:13" ht="10" customHeight="1" x14ac:dyDescent="0.35">
      <c r="A161" s="2"/>
      <c r="B161" s="2"/>
      <c r="C161" s="2" t="s">
        <v>173</v>
      </c>
      <c r="D161" s="2"/>
      <c r="E161" s="21">
        <v>6990.85</v>
      </c>
      <c r="F161" s="21">
        <v>16975.439999999999</v>
      </c>
      <c r="G161" s="23">
        <v>9984.59</v>
      </c>
      <c r="H161" s="21">
        <v>22633.920800781249</v>
      </c>
      <c r="I161" s="21">
        <v>22633.919999999998</v>
      </c>
      <c r="J161" s="21">
        <v>15643.070800781248</v>
      </c>
      <c r="K161" s="22">
        <v>-8.007812502910383E-4</v>
      </c>
      <c r="L161" s="30">
        <v>22633.920068359374</v>
      </c>
      <c r="M161" s="29">
        <v>-7.32421875E-4</v>
      </c>
    </row>
    <row r="162" spans="1:13" ht="10" customHeight="1" x14ac:dyDescent="0.35">
      <c r="A162" s="2"/>
      <c r="B162" s="2"/>
      <c r="C162" s="2" t="s">
        <v>174</v>
      </c>
      <c r="D162" s="2"/>
      <c r="E162" s="21">
        <v>7819.67</v>
      </c>
      <c r="F162" s="21">
        <v>16341.21</v>
      </c>
      <c r="G162" s="23">
        <v>8521.5400000000009</v>
      </c>
      <c r="H162" s="21">
        <v>21788.279374999998</v>
      </c>
      <c r="I162" s="21">
        <v>21788.28</v>
      </c>
      <c r="J162" s="21">
        <v>13968.609374999998</v>
      </c>
      <c r="K162" s="22">
        <v>6.2500000058207661E-4</v>
      </c>
      <c r="L162" s="30">
        <v>21788.279619140623</v>
      </c>
      <c r="M162" s="29">
        <v>2.44140625E-4</v>
      </c>
    </row>
    <row r="163" spans="1:13" ht="10" customHeight="1" x14ac:dyDescent="0.35">
      <c r="A163" s="2"/>
      <c r="B163" s="2"/>
      <c r="C163" s="2" t="s">
        <v>175</v>
      </c>
      <c r="D163" s="2"/>
      <c r="E163" s="21">
        <v>5070.95</v>
      </c>
      <c r="F163" s="21">
        <v>8495.01</v>
      </c>
      <c r="G163" s="23">
        <v>3424.06</v>
      </c>
      <c r="H163" s="21">
        <v>11326.679492187501</v>
      </c>
      <c r="I163" s="21">
        <v>11326.68</v>
      </c>
      <c r="J163" s="21">
        <v>6255.7294921875009</v>
      </c>
      <c r="K163" s="22">
        <v>5.0781249956344254E-4</v>
      </c>
      <c r="L163" s="30">
        <v>11326.679370117188</v>
      </c>
      <c r="M163" s="29">
        <v>-1.220703125E-4</v>
      </c>
    </row>
    <row r="164" spans="1:13" ht="10" customHeight="1" x14ac:dyDescent="0.35">
      <c r="A164" s="2"/>
      <c r="B164" s="2"/>
      <c r="C164" s="2" t="s">
        <v>176</v>
      </c>
      <c r="D164" s="2"/>
      <c r="E164" s="21">
        <v>8327.2000000000007</v>
      </c>
      <c r="F164" s="21">
        <v>22098.78</v>
      </c>
      <c r="G164" s="23">
        <v>13771.58</v>
      </c>
      <c r="H164" s="21">
        <v>29465.040332031251</v>
      </c>
      <c r="I164" s="21">
        <v>29465.040000000001</v>
      </c>
      <c r="J164" s="21">
        <v>21137.84033203125</v>
      </c>
      <c r="K164" s="22">
        <v>-3.3203124985448085E-4</v>
      </c>
      <c r="L164" s="30">
        <v>29465.037949218749</v>
      </c>
      <c r="M164" s="29">
        <v>-2.3828125013096724E-3</v>
      </c>
    </row>
    <row r="165" spans="1:13" ht="10" customHeight="1" x14ac:dyDescent="0.35">
      <c r="A165" s="2"/>
      <c r="B165" s="2"/>
      <c r="C165" s="2" t="s">
        <v>177</v>
      </c>
      <c r="D165" s="2"/>
      <c r="E165" s="21">
        <v>2077.42</v>
      </c>
      <c r="F165" s="21">
        <v>22932</v>
      </c>
      <c r="G165" s="23">
        <v>20854.580000000002</v>
      </c>
      <c r="H165" s="21">
        <v>30575.999101562498</v>
      </c>
      <c r="I165" s="21">
        <v>30576</v>
      </c>
      <c r="J165" s="21">
        <v>28498.5791015625</v>
      </c>
      <c r="K165" s="22">
        <v>8.9843750174622983E-4</v>
      </c>
      <c r="L165" s="30">
        <v>30575.999804687501</v>
      </c>
      <c r="M165" s="29">
        <v>7.0312500247382559E-4</v>
      </c>
    </row>
    <row r="166" spans="1:13" ht="10" customHeight="1" x14ac:dyDescent="0.35">
      <c r="A166" s="2"/>
      <c r="B166" s="2"/>
      <c r="C166" s="2" t="s">
        <v>178</v>
      </c>
      <c r="D166" s="2"/>
      <c r="E166" s="21">
        <v>1032.6300000000001</v>
      </c>
      <c r="F166" s="21">
        <v>21584.97</v>
      </c>
      <c r="G166" s="23">
        <v>20552.34</v>
      </c>
      <c r="H166" s="21">
        <v>28779.961054687501</v>
      </c>
      <c r="I166" s="21">
        <v>28779.96</v>
      </c>
      <c r="J166" s="21">
        <v>27747.3310546875</v>
      </c>
      <c r="K166" s="22">
        <v>-1.054687501891749E-3</v>
      </c>
      <c r="L166" s="30">
        <v>28779.959101562501</v>
      </c>
      <c r="M166" s="29">
        <v>-1.953125E-3</v>
      </c>
    </row>
    <row r="167" spans="1:13" ht="10" customHeight="1" x14ac:dyDescent="0.35">
      <c r="A167" s="2"/>
      <c r="B167" s="2"/>
      <c r="C167" s="5" t="s">
        <v>179</v>
      </c>
      <c r="D167" s="5"/>
      <c r="E167" s="24">
        <f>SUM(E120:E166)</f>
        <v>723747.33999999985</v>
      </c>
      <c r="F167" s="24">
        <f>SUM(F120:F166)</f>
        <v>950575.1399999999</v>
      </c>
      <c r="G167" s="24">
        <f t="shared" ref="G167:J167" si="9">SUM(G120:G166)</f>
        <v>226827.79929999993</v>
      </c>
      <c r="H167" s="24">
        <f t="shared" si="9"/>
        <v>1267433.5183485409</v>
      </c>
      <c r="I167" s="24">
        <f t="shared" si="9"/>
        <v>1267433.52</v>
      </c>
      <c r="J167" s="24">
        <f t="shared" si="9"/>
        <v>543686.17834854126</v>
      </c>
      <c r="K167" s="25">
        <v>1.6514591407030821E-3</v>
      </c>
      <c r="L167" s="31">
        <v>1267433.5218798823</v>
      </c>
      <c r="M167" s="32">
        <v>3.5313415207838261E-3</v>
      </c>
    </row>
    <row r="168" spans="1:13" ht="10" customHeight="1" x14ac:dyDescent="0.35">
      <c r="A168" s="2"/>
      <c r="B168" s="2" t="s">
        <v>15</v>
      </c>
      <c r="C168" s="2"/>
      <c r="D168" s="2"/>
      <c r="E168" s="21"/>
      <c r="F168" s="21"/>
      <c r="G168" s="23"/>
      <c r="H168" s="21"/>
      <c r="I168" s="21"/>
      <c r="J168" s="21"/>
      <c r="K168" s="22"/>
      <c r="L168" s="30"/>
      <c r="M168" s="29"/>
    </row>
    <row r="169" spans="1:13" ht="10" customHeight="1" x14ac:dyDescent="0.35">
      <c r="A169" s="2"/>
      <c r="B169" s="2"/>
      <c r="C169" s="2" t="s">
        <v>180</v>
      </c>
      <c r="D169" s="2"/>
      <c r="E169" s="21">
        <v>0</v>
      </c>
      <c r="F169" s="21">
        <v>32904.720000000001</v>
      </c>
      <c r="G169" s="23">
        <v>32904.720000000001</v>
      </c>
      <c r="H169" s="21">
        <v>43872.9609375</v>
      </c>
      <c r="I169" s="21">
        <v>43872.959999999999</v>
      </c>
      <c r="J169" s="21">
        <v>43872.9609375</v>
      </c>
      <c r="K169" s="22">
        <v>-9.3750000087311491E-4</v>
      </c>
      <c r="L169" s="30">
        <v>43872.958984375</v>
      </c>
      <c r="M169" s="29">
        <v>-1.953125E-3</v>
      </c>
    </row>
    <row r="170" spans="1:13" ht="10" customHeight="1" x14ac:dyDescent="0.35">
      <c r="A170" s="2"/>
      <c r="B170" s="2"/>
      <c r="C170" s="2" t="s">
        <v>181</v>
      </c>
      <c r="D170" s="2"/>
      <c r="E170" s="21">
        <v>0</v>
      </c>
      <c r="F170" s="21">
        <v>29265.75</v>
      </c>
      <c r="G170" s="23">
        <v>29265.75</v>
      </c>
      <c r="H170" s="21">
        <v>39021</v>
      </c>
      <c r="I170" s="21">
        <v>39021</v>
      </c>
      <c r="J170" s="21">
        <v>39021</v>
      </c>
      <c r="K170" s="22">
        <v>0</v>
      </c>
      <c r="L170" s="30">
        <v>39021.0009765625</v>
      </c>
      <c r="M170" s="29">
        <v>9.765625E-4</v>
      </c>
    </row>
    <row r="171" spans="1:13" ht="10" customHeight="1" x14ac:dyDescent="0.35">
      <c r="A171" s="2"/>
      <c r="B171" s="2"/>
      <c r="C171" s="2" t="s">
        <v>182</v>
      </c>
      <c r="D171" s="2"/>
      <c r="E171" s="21">
        <v>0</v>
      </c>
      <c r="F171" s="21">
        <v>28841.22</v>
      </c>
      <c r="G171" s="23">
        <v>28841.22</v>
      </c>
      <c r="H171" s="21">
        <v>38454.9609375</v>
      </c>
      <c r="I171" s="21">
        <v>38454.959999999999</v>
      </c>
      <c r="J171" s="21">
        <v>38454.9609375</v>
      </c>
      <c r="K171" s="22">
        <v>-9.3750000087311491E-4</v>
      </c>
      <c r="L171" s="30">
        <v>38454.9609375</v>
      </c>
      <c r="M171" s="29">
        <v>0</v>
      </c>
    </row>
    <row r="172" spans="1:13" ht="10" customHeight="1" x14ac:dyDescent="0.35">
      <c r="A172" s="2"/>
      <c r="B172" s="2"/>
      <c r="C172" s="2" t="s">
        <v>183</v>
      </c>
      <c r="D172" s="2"/>
      <c r="E172" s="21">
        <v>7644</v>
      </c>
      <c r="F172" s="21">
        <v>10626.75</v>
      </c>
      <c r="G172" s="23">
        <v>2982.75</v>
      </c>
      <c r="H172" s="21">
        <v>14169</v>
      </c>
      <c r="I172" s="21">
        <v>14169</v>
      </c>
      <c r="J172" s="21">
        <v>6525</v>
      </c>
      <c r="K172" s="22">
        <v>0</v>
      </c>
      <c r="L172" s="30">
        <v>14169</v>
      </c>
      <c r="M172" s="29">
        <v>0</v>
      </c>
    </row>
    <row r="173" spans="1:13" ht="10" customHeight="1" x14ac:dyDescent="0.35">
      <c r="A173" s="2"/>
      <c r="B173" s="2"/>
      <c r="C173" s="2" t="s">
        <v>184</v>
      </c>
      <c r="D173" s="2"/>
      <c r="E173" s="21">
        <v>17544.5</v>
      </c>
      <c r="F173" s="21">
        <v>11713.5</v>
      </c>
      <c r="G173" s="23">
        <v>-5831</v>
      </c>
      <c r="H173" s="21">
        <v>20000</v>
      </c>
      <c r="I173" s="21">
        <v>15618</v>
      </c>
      <c r="J173" s="21">
        <v>2455.5</v>
      </c>
      <c r="K173" s="22">
        <v>-4382</v>
      </c>
      <c r="L173" s="30">
        <v>15617.999755859375</v>
      </c>
      <c r="M173" s="29">
        <v>-4382.000244140625</v>
      </c>
    </row>
    <row r="174" spans="1:13" ht="10" customHeight="1" x14ac:dyDescent="0.35">
      <c r="A174" s="2"/>
      <c r="B174" s="2"/>
      <c r="C174" s="2" t="s">
        <v>185</v>
      </c>
      <c r="D174" s="2"/>
      <c r="E174" s="21">
        <v>2874</v>
      </c>
      <c r="F174" s="21">
        <v>4257.72</v>
      </c>
      <c r="G174" s="23">
        <v>1383.72</v>
      </c>
      <c r="H174" s="21">
        <v>5676.9600219726563</v>
      </c>
      <c r="I174" s="21">
        <v>5676.96</v>
      </c>
      <c r="J174" s="21">
        <v>2802.9600219726563</v>
      </c>
      <c r="K174" s="22">
        <v>-2.1972656213620212E-5</v>
      </c>
      <c r="L174" s="30">
        <v>5676.9598999023438</v>
      </c>
      <c r="M174" s="29">
        <v>-1.220703125E-4</v>
      </c>
    </row>
    <row r="175" spans="1:13" ht="10" customHeight="1" x14ac:dyDescent="0.35">
      <c r="A175" s="2"/>
      <c r="B175" s="2"/>
      <c r="C175" s="2" t="s">
        <v>186</v>
      </c>
      <c r="D175" s="2"/>
      <c r="E175" s="21">
        <v>11961.63</v>
      </c>
      <c r="F175" s="21">
        <v>10642.5</v>
      </c>
      <c r="G175" s="23">
        <v>-1319.13</v>
      </c>
      <c r="H175" s="21">
        <v>14190.000117187501</v>
      </c>
      <c r="I175" s="21">
        <v>14190</v>
      </c>
      <c r="J175" s="21">
        <v>2228.3701171875018</v>
      </c>
      <c r="K175" s="22">
        <v>-1.1718750101863407E-4</v>
      </c>
      <c r="L175" s="30">
        <v>14190</v>
      </c>
      <c r="M175" s="29">
        <v>-1.1718750101863407E-4</v>
      </c>
    </row>
    <row r="176" spans="1:13" ht="10" customHeight="1" x14ac:dyDescent="0.35">
      <c r="A176" s="2"/>
      <c r="B176" s="2"/>
      <c r="C176" s="2" t="s">
        <v>187</v>
      </c>
      <c r="D176" s="2"/>
      <c r="E176" s="21">
        <v>26380.25</v>
      </c>
      <c r="F176" s="21">
        <v>8241.75</v>
      </c>
      <c r="G176" s="23">
        <v>-18138.5</v>
      </c>
      <c r="H176" s="21">
        <v>32965.400146484375</v>
      </c>
      <c r="I176" s="21">
        <v>10989</v>
      </c>
      <c r="J176" s="21">
        <v>6585.150146484375</v>
      </c>
      <c r="K176" s="22">
        <v>-21976.400146484375</v>
      </c>
      <c r="L176" s="30">
        <v>39097.5</v>
      </c>
      <c r="M176" s="29">
        <v>6132.099853515625</v>
      </c>
    </row>
    <row r="177" spans="1:13" ht="10" customHeight="1" x14ac:dyDescent="0.35">
      <c r="A177" s="2"/>
      <c r="B177" s="2"/>
      <c r="C177" s="2" t="s">
        <v>188</v>
      </c>
      <c r="D177" s="2"/>
      <c r="E177" s="21">
        <v>1958.12</v>
      </c>
      <c r="F177" s="21">
        <v>49875.75</v>
      </c>
      <c r="G177" s="23">
        <v>47917.63</v>
      </c>
      <c r="H177" s="21">
        <v>66500.998906249995</v>
      </c>
      <c r="I177" s="21">
        <v>66501</v>
      </c>
      <c r="J177" s="21">
        <v>64542.878906249993</v>
      </c>
      <c r="K177" s="22">
        <v>1.0937500046566129E-3</v>
      </c>
      <c r="L177" s="30">
        <v>66501.0009765625</v>
      </c>
      <c r="M177" s="29">
        <v>2.0703125046566129E-3</v>
      </c>
    </row>
    <row r="178" spans="1:13" ht="10" customHeight="1" x14ac:dyDescent="0.35">
      <c r="A178" s="2"/>
      <c r="B178" s="2"/>
      <c r="C178" s="2" t="s">
        <v>189</v>
      </c>
      <c r="D178" s="2"/>
      <c r="E178" s="21">
        <v>28210</v>
      </c>
      <c r="F178" s="21">
        <v>32186.25</v>
      </c>
      <c r="G178" s="23">
        <v>3976.25</v>
      </c>
      <c r="H178" s="21">
        <v>42914.99951171875</v>
      </c>
      <c r="I178" s="21">
        <v>42915</v>
      </c>
      <c r="J178" s="21">
        <v>14704.99951171875</v>
      </c>
      <c r="K178" s="22">
        <v>4.8828125E-4</v>
      </c>
      <c r="L178" s="30">
        <v>42915</v>
      </c>
      <c r="M178" s="29">
        <v>4.8828125E-4</v>
      </c>
    </row>
    <row r="179" spans="1:13" ht="10" customHeight="1" x14ac:dyDescent="0.35">
      <c r="A179" s="2"/>
      <c r="B179" s="2"/>
      <c r="C179" s="2" t="s">
        <v>190</v>
      </c>
      <c r="D179" s="2"/>
      <c r="E179" s="21">
        <v>3997.5</v>
      </c>
      <c r="F179" s="21">
        <v>4401</v>
      </c>
      <c r="G179" s="23">
        <v>403.5</v>
      </c>
      <c r="H179" s="21">
        <v>5868</v>
      </c>
      <c r="I179" s="21">
        <v>5868</v>
      </c>
      <c r="J179" s="21">
        <v>1870.5</v>
      </c>
      <c r="K179" s="22">
        <v>0</v>
      </c>
      <c r="L179" s="30">
        <v>5867.9998779296875</v>
      </c>
      <c r="M179" s="29">
        <v>-1.220703125E-4</v>
      </c>
    </row>
    <row r="180" spans="1:13" ht="10" customHeight="1" x14ac:dyDescent="0.35">
      <c r="A180" s="2"/>
      <c r="B180" s="2"/>
      <c r="C180" s="2" t="s">
        <v>191</v>
      </c>
      <c r="D180" s="2"/>
      <c r="E180" s="21">
        <v>0</v>
      </c>
      <c r="F180" s="21">
        <v>10602</v>
      </c>
      <c r="G180" s="23">
        <v>10602</v>
      </c>
      <c r="H180" s="21">
        <v>14136</v>
      </c>
      <c r="I180" s="21">
        <v>14136</v>
      </c>
      <c r="J180" s="21">
        <v>14136</v>
      </c>
      <c r="K180" s="22">
        <v>0</v>
      </c>
      <c r="L180" s="30">
        <v>14135.999755859375</v>
      </c>
      <c r="M180" s="29">
        <v>-2.44140625E-4</v>
      </c>
    </row>
    <row r="181" spans="1:13" ht="10" customHeight="1" x14ac:dyDescent="0.35">
      <c r="A181" s="2"/>
      <c r="B181" s="2"/>
      <c r="C181" s="2" t="s">
        <v>192</v>
      </c>
      <c r="D181" s="2"/>
      <c r="E181" s="21">
        <v>23630</v>
      </c>
      <c r="F181" s="21">
        <v>23111.279999999999</v>
      </c>
      <c r="G181" s="23">
        <v>-518.72069999999997</v>
      </c>
      <c r="H181" s="21">
        <v>30815.038818359375</v>
      </c>
      <c r="I181" s="21">
        <v>30815.040000000001</v>
      </c>
      <c r="J181" s="21">
        <v>7185.038818359375</v>
      </c>
      <c r="K181" s="22">
        <v>1.1816406258731149E-3</v>
      </c>
      <c r="L181" s="30">
        <v>30815.0390625</v>
      </c>
      <c r="M181" s="29">
        <v>2.44140625E-4</v>
      </c>
    </row>
    <row r="182" spans="1:13" ht="10" customHeight="1" x14ac:dyDescent="0.35">
      <c r="A182" s="2"/>
      <c r="B182" s="2"/>
      <c r="C182" s="2" t="s">
        <v>193</v>
      </c>
      <c r="D182" s="2"/>
      <c r="E182" s="21">
        <v>5525</v>
      </c>
      <c r="F182" s="21">
        <v>7438.5</v>
      </c>
      <c r="G182" s="23">
        <v>1913.5</v>
      </c>
      <c r="H182" s="21">
        <v>9918.0001220703125</v>
      </c>
      <c r="I182" s="21">
        <v>9918</v>
      </c>
      <c r="J182" s="21">
        <v>4393.0001220703125</v>
      </c>
      <c r="K182" s="22">
        <v>-1.220703125E-4</v>
      </c>
      <c r="L182" s="30">
        <v>9917.9991796874965</v>
      </c>
      <c r="M182" s="29">
        <v>-9.4238281599245965E-4</v>
      </c>
    </row>
    <row r="183" spans="1:13" ht="10" customHeight="1" x14ac:dyDescent="0.35">
      <c r="A183" s="2"/>
      <c r="B183" s="2"/>
      <c r="C183" s="2" t="s">
        <v>194</v>
      </c>
      <c r="D183" s="2"/>
      <c r="E183" s="21">
        <v>187416.84</v>
      </c>
      <c r="F183" s="21">
        <v>159723</v>
      </c>
      <c r="G183" s="23">
        <v>-27693.84</v>
      </c>
      <c r="H183" s="21">
        <v>212963.99625000003</v>
      </c>
      <c r="I183" s="21">
        <v>212964</v>
      </c>
      <c r="J183" s="21">
        <v>25547.156250000029</v>
      </c>
      <c r="K183" s="22">
        <v>3.7499999743886292E-3</v>
      </c>
      <c r="L183" s="30">
        <v>212963.99986328126</v>
      </c>
      <c r="M183" s="29">
        <v>3.6132812383584678E-3</v>
      </c>
    </row>
    <row r="184" spans="1:13" ht="10" customHeight="1" x14ac:dyDescent="0.35">
      <c r="A184" s="2"/>
      <c r="B184" s="2"/>
      <c r="C184" s="2" t="s">
        <v>195</v>
      </c>
      <c r="D184" s="2"/>
      <c r="E184" s="21">
        <v>209814.19</v>
      </c>
      <c r="F184" s="21">
        <v>154887.03</v>
      </c>
      <c r="G184" s="23">
        <v>-54927.16</v>
      </c>
      <c r="H184" s="21">
        <v>210000.0025</v>
      </c>
      <c r="I184" s="21">
        <v>206516.04</v>
      </c>
      <c r="J184" s="21">
        <v>185.8125</v>
      </c>
      <c r="K184" s="22">
        <v>-3483.9624999999942</v>
      </c>
      <c r="L184" s="30">
        <v>206516.04225585936</v>
      </c>
      <c r="M184" s="29">
        <v>-3483.960244140646</v>
      </c>
    </row>
    <row r="185" spans="1:13" ht="10" customHeight="1" x14ac:dyDescent="0.35">
      <c r="A185" s="2"/>
      <c r="B185" s="2"/>
      <c r="C185" s="2" t="s">
        <v>196</v>
      </c>
      <c r="D185" s="2"/>
      <c r="E185" s="21">
        <v>146188.56</v>
      </c>
      <c r="F185" s="21">
        <v>129647.97</v>
      </c>
      <c r="G185" s="23">
        <v>-16540.59</v>
      </c>
      <c r="H185" s="21">
        <v>172863.950625</v>
      </c>
      <c r="I185" s="21">
        <v>172863.96</v>
      </c>
      <c r="J185" s="21">
        <v>26675.390625</v>
      </c>
      <c r="K185" s="22">
        <v>9.3749999941792339E-3</v>
      </c>
      <c r="L185" s="30">
        <v>172863.952421875</v>
      </c>
      <c r="M185" s="29">
        <v>1.7968750034924597E-3</v>
      </c>
    </row>
    <row r="186" spans="1:13" ht="10" customHeight="1" x14ac:dyDescent="0.35">
      <c r="A186" s="2"/>
      <c r="B186" s="2"/>
      <c r="C186" s="2" t="s">
        <v>197</v>
      </c>
      <c r="D186" s="2"/>
      <c r="E186" s="21">
        <v>79705</v>
      </c>
      <c r="F186" s="21">
        <v>57528.72</v>
      </c>
      <c r="G186" s="23">
        <v>-22176.28</v>
      </c>
      <c r="H186" s="21">
        <v>76704.960998535156</v>
      </c>
      <c r="I186" s="21">
        <v>76704.960000000006</v>
      </c>
      <c r="J186" s="21">
        <v>-3000.0390014648438</v>
      </c>
      <c r="K186" s="22">
        <v>-9.985351498471573E-4</v>
      </c>
      <c r="L186" s="30">
        <v>76704.9609375</v>
      </c>
      <c r="M186" s="29">
        <v>-6.103515625E-5</v>
      </c>
    </row>
    <row r="187" spans="1:13" ht="10" customHeight="1" x14ac:dyDescent="0.35">
      <c r="A187" s="2"/>
      <c r="B187" s="2"/>
      <c r="C187" s="2" t="s">
        <v>198</v>
      </c>
      <c r="D187" s="2"/>
      <c r="E187" s="21">
        <v>77607.5</v>
      </c>
      <c r="F187" s="21">
        <v>55973.97</v>
      </c>
      <c r="G187" s="23">
        <v>-21633.53</v>
      </c>
      <c r="H187" s="21">
        <v>74631.960876464844</v>
      </c>
      <c r="I187" s="21">
        <v>74631.960000000006</v>
      </c>
      <c r="J187" s="21">
        <v>-2975.5391235351563</v>
      </c>
      <c r="K187" s="22">
        <v>-8.764648373471573E-4</v>
      </c>
      <c r="L187" s="30">
        <v>74631.962890625</v>
      </c>
      <c r="M187" s="29">
        <v>2.01416015625E-3</v>
      </c>
    </row>
    <row r="188" spans="1:13" ht="10" customHeight="1" x14ac:dyDescent="0.35">
      <c r="A188" s="2"/>
      <c r="B188" s="2"/>
      <c r="C188" s="2" t="s">
        <v>199</v>
      </c>
      <c r="D188" s="2"/>
      <c r="E188" s="21">
        <v>52437.5</v>
      </c>
      <c r="F188" s="21">
        <v>43299</v>
      </c>
      <c r="G188" s="23">
        <v>-9138.5</v>
      </c>
      <c r="H188" s="21">
        <v>57732.000122070313</v>
      </c>
      <c r="I188" s="21">
        <v>57732</v>
      </c>
      <c r="J188" s="21">
        <v>5294.5001220703125</v>
      </c>
      <c r="K188" s="22">
        <v>-1.220703125E-4</v>
      </c>
      <c r="L188" s="30">
        <v>57732.001953125</v>
      </c>
      <c r="M188" s="29">
        <v>1.8310546875E-3</v>
      </c>
    </row>
    <row r="189" spans="1:13" ht="10" customHeight="1" x14ac:dyDescent="0.35">
      <c r="A189" s="2"/>
      <c r="B189" s="2"/>
      <c r="C189" s="2" t="s">
        <v>200</v>
      </c>
      <c r="D189" s="2"/>
      <c r="E189" s="21">
        <v>-28808.04</v>
      </c>
      <c r="F189" s="21">
        <v>26874</v>
      </c>
      <c r="G189" s="23">
        <v>55682.04</v>
      </c>
      <c r="H189" s="21">
        <v>35831.999062499999</v>
      </c>
      <c r="I189" s="21">
        <v>35832</v>
      </c>
      <c r="J189" s="21">
        <v>64640.0390625</v>
      </c>
      <c r="K189" s="22">
        <v>9.3750000087311491E-4</v>
      </c>
      <c r="L189" s="30">
        <v>35832.002382812498</v>
      </c>
      <c r="M189" s="29">
        <v>3.3203124985448085E-3</v>
      </c>
    </row>
    <row r="190" spans="1:13" ht="10" customHeight="1" x14ac:dyDescent="0.35">
      <c r="A190" s="2"/>
      <c r="B190" s="2"/>
      <c r="C190" s="2" t="s">
        <v>201</v>
      </c>
      <c r="D190" s="2"/>
      <c r="E190" s="21">
        <v>8414.5400000000009</v>
      </c>
      <c r="F190" s="21">
        <v>26172.720000000001</v>
      </c>
      <c r="G190" s="23">
        <v>17758.18</v>
      </c>
      <c r="H190" s="21">
        <v>34896.960898437501</v>
      </c>
      <c r="I190" s="21">
        <v>34896.959999999999</v>
      </c>
      <c r="J190" s="21">
        <v>26482.4208984375</v>
      </c>
      <c r="K190" s="22">
        <v>-8.9843750174622983E-4</v>
      </c>
      <c r="L190" s="30">
        <v>34896.959550781248</v>
      </c>
      <c r="M190" s="29">
        <v>-1.3476562526193447E-3</v>
      </c>
    </row>
    <row r="191" spans="1:13" ht="10" customHeight="1" x14ac:dyDescent="0.35">
      <c r="A191" s="2"/>
      <c r="B191" s="2"/>
      <c r="C191" s="2" t="s">
        <v>202</v>
      </c>
      <c r="D191" s="2"/>
      <c r="E191" s="21">
        <v>5685.5</v>
      </c>
      <c r="F191" s="21">
        <v>27821.97</v>
      </c>
      <c r="G191" s="23">
        <v>22136.47</v>
      </c>
      <c r="H191" s="21">
        <v>37095.9599609375</v>
      </c>
      <c r="I191" s="21">
        <v>37095.96</v>
      </c>
      <c r="J191" s="21">
        <v>31410.4599609375</v>
      </c>
      <c r="K191" s="22">
        <v>3.9062499126885086E-5</v>
      </c>
      <c r="L191" s="30">
        <v>37095.96125</v>
      </c>
      <c r="M191" s="29">
        <v>1.2890625002910383E-3</v>
      </c>
    </row>
    <row r="192" spans="1:13" ht="10" customHeight="1" x14ac:dyDescent="0.35">
      <c r="A192" s="2"/>
      <c r="B192" s="2"/>
      <c r="C192" s="2" t="s">
        <v>203</v>
      </c>
      <c r="D192" s="2"/>
      <c r="E192" s="21">
        <v>56316.25</v>
      </c>
      <c r="F192" s="21">
        <v>58306.5</v>
      </c>
      <c r="G192" s="23">
        <v>1990.25</v>
      </c>
      <c r="H192" s="21">
        <v>77741.99951171875</v>
      </c>
      <c r="I192" s="21">
        <v>77742</v>
      </c>
      <c r="J192" s="21">
        <v>21425.74951171875</v>
      </c>
      <c r="K192" s="22">
        <v>4.8828125E-4</v>
      </c>
      <c r="L192" s="30">
        <v>77742.002050781244</v>
      </c>
      <c r="M192" s="29">
        <v>2.5390624941792339E-3</v>
      </c>
    </row>
    <row r="193" spans="1:13" ht="10" customHeight="1" x14ac:dyDescent="0.35">
      <c r="A193" s="2"/>
      <c r="B193" s="2"/>
      <c r="C193" s="2" t="s">
        <v>204</v>
      </c>
      <c r="D193" s="2"/>
      <c r="E193" s="21">
        <v>54830</v>
      </c>
      <c r="F193" s="21">
        <v>56837.25</v>
      </c>
      <c r="G193" s="23">
        <v>2007.25</v>
      </c>
      <c r="H193" s="21">
        <v>75783.00048828125</v>
      </c>
      <c r="I193" s="21">
        <v>75783</v>
      </c>
      <c r="J193" s="21">
        <v>20953.00048828125</v>
      </c>
      <c r="K193" s="22">
        <v>-4.8828125E-4</v>
      </c>
      <c r="L193" s="30">
        <v>75782.999453124998</v>
      </c>
      <c r="M193" s="29">
        <v>-1.0351562523283064E-3</v>
      </c>
    </row>
    <row r="194" spans="1:13" ht="10" customHeight="1" x14ac:dyDescent="0.35">
      <c r="A194" s="2"/>
      <c r="B194" s="2"/>
      <c r="C194" s="2" t="s">
        <v>205</v>
      </c>
      <c r="D194" s="2"/>
      <c r="E194" s="21">
        <v>37478.75</v>
      </c>
      <c r="F194" s="21">
        <v>42648.03</v>
      </c>
      <c r="G194" s="23">
        <v>5169.2809999999999</v>
      </c>
      <c r="H194" s="21">
        <v>56864.03955078125</v>
      </c>
      <c r="I194" s="21">
        <v>56864.04</v>
      </c>
      <c r="J194" s="21">
        <v>19385.28955078125</v>
      </c>
      <c r="K194" s="22">
        <v>4.4921875087311491E-4</v>
      </c>
      <c r="L194" s="30">
        <v>56864.038769531253</v>
      </c>
      <c r="M194" s="29">
        <v>-7.8124999708961695E-4</v>
      </c>
    </row>
    <row r="195" spans="1:13" ht="10" customHeight="1" x14ac:dyDescent="0.35">
      <c r="A195" s="2"/>
      <c r="B195" s="2"/>
      <c r="C195" s="2" t="s">
        <v>206</v>
      </c>
      <c r="D195" s="2"/>
      <c r="E195" s="21">
        <v>8241</v>
      </c>
      <c r="F195" s="21">
        <v>20999.97</v>
      </c>
      <c r="G195" s="23">
        <v>12758.97</v>
      </c>
      <c r="H195" s="21">
        <v>27999.9609375</v>
      </c>
      <c r="I195" s="21">
        <v>27999.96</v>
      </c>
      <c r="J195" s="21">
        <v>19758.9609375</v>
      </c>
      <c r="K195" s="22">
        <v>-9.3750000087311491E-4</v>
      </c>
      <c r="L195" s="30">
        <v>27999.96044921875</v>
      </c>
      <c r="M195" s="29">
        <v>-4.8828125E-4</v>
      </c>
    </row>
    <row r="196" spans="1:13" ht="10" customHeight="1" x14ac:dyDescent="0.35">
      <c r="A196" s="2"/>
      <c r="B196" s="2"/>
      <c r="C196" s="2" t="s">
        <v>207</v>
      </c>
      <c r="D196" s="2"/>
      <c r="E196" s="21">
        <v>8023.5</v>
      </c>
      <c r="F196" s="21">
        <v>27000</v>
      </c>
      <c r="G196" s="23">
        <v>18976.5</v>
      </c>
      <c r="H196" s="21">
        <v>36000</v>
      </c>
      <c r="I196" s="21">
        <v>36000</v>
      </c>
      <c r="J196" s="21">
        <v>27976.5</v>
      </c>
      <c r="K196" s="22">
        <v>0</v>
      </c>
      <c r="L196" s="30">
        <v>35999.998974609378</v>
      </c>
      <c r="M196" s="29">
        <v>-1.025390622089617E-3</v>
      </c>
    </row>
    <row r="197" spans="1:13" ht="10" customHeight="1" x14ac:dyDescent="0.35">
      <c r="A197" s="2"/>
      <c r="B197" s="2"/>
      <c r="C197" s="2" t="s">
        <v>208</v>
      </c>
      <c r="D197" s="2"/>
      <c r="E197" s="21">
        <v>5510.5</v>
      </c>
      <c r="F197" s="21">
        <v>21997.53</v>
      </c>
      <c r="G197" s="23">
        <v>16487.03</v>
      </c>
      <c r="H197" s="21">
        <v>29330.03857421875</v>
      </c>
      <c r="I197" s="21">
        <v>29330.04</v>
      </c>
      <c r="J197" s="21">
        <v>23819.53857421875</v>
      </c>
      <c r="K197" s="22">
        <v>1.4257812508731149E-3</v>
      </c>
      <c r="L197" s="30">
        <v>29330.03857421875</v>
      </c>
      <c r="M197" s="29">
        <v>0</v>
      </c>
    </row>
    <row r="198" spans="1:13" ht="10" customHeight="1" x14ac:dyDescent="0.35">
      <c r="A198" s="2"/>
      <c r="B198" s="2"/>
      <c r="C198" s="2" t="s">
        <v>209</v>
      </c>
      <c r="D198" s="2"/>
      <c r="E198" s="21">
        <v>20217.97</v>
      </c>
      <c r="F198" s="21">
        <v>19775.25</v>
      </c>
      <c r="G198" s="23">
        <v>-442.72070000000002</v>
      </c>
      <c r="H198" s="21">
        <v>26366.999541015626</v>
      </c>
      <c r="I198" s="21">
        <v>26367</v>
      </c>
      <c r="J198" s="21">
        <v>6149.029541015625</v>
      </c>
      <c r="K198" s="22">
        <v>4.5898437383584678E-4</v>
      </c>
      <c r="L198" s="30">
        <v>26366.999960937501</v>
      </c>
      <c r="M198" s="29">
        <v>4.199218747089617E-4</v>
      </c>
    </row>
    <row r="199" spans="1:13" ht="10" customHeight="1" x14ac:dyDescent="0.35">
      <c r="A199" s="2"/>
      <c r="B199" s="2"/>
      <c r="C199" s="2" t="s">
        <v>210</v>
      </c>
      <c r="D199" s="2"/>
      <c r="E199" s="21">
        <v>19995.52</v>
      </c>
      <c r="F199" s="21">
        <v>19587.78</v>
      </c>
      <c r="G199" s="23">
        <v>-407.74020000000002</v>
      </c>
      <c r="H199" s="21">
        <v>26117.039409179688</v>
      </c>
      <c r="I199" s="21">
        <v>26117.040000000001</v>
      </c>
      <c r="J199" s="21">
        <v>6121.5194091796875</v>
      </c>
      <c r="K199" s="22">
        <v>5.9082031293655746E-4</v>
      </c>
      <c r="L199" s="30">
        <v>26117.03955078125</v>
      </c>
      <c r="M199" s="29">
        <v>1.4160156206344254E-4</v>
      </c>
    </row>
    <row r="200" spans="1:13" ht="10" customHeight="1" x14ac:dyDescent="0.35">
      <c r="A200" s="2"/>
      <c r="B200" s="2"/>
      <c r="C200" s="2" t="s">
        <v>211</v>
      </c>
      <c r="D200" s="2"/>
      <c r="E200" s="21">
        <v>14392.53</v>
      </c>
      <c r="F200" s="21">
        <v>18281.25</v>
      </c>
      <c r="G200" s="23">
        <v>3888.72</v>
      </c>
      <c r="H200" s="21">
        <v>24374.999970703124</v>
      </c>
      <c r="I200" s="21">
        <v>24375</v>
      </c>
      <c r="J200" s="21">
        <v>9982.4699707031232</v>
      </c>
      <c r="K200" s="22">
        <v>2.9296876164153218E-5</v>
      </c>
      <c r="L200" s="30">
        <v>24375.000244140625</v>
      </c>
      <c r="M200" s="29">
        <v>2.7343750116415322E-4</v>
      </c>
    </row>
    <row r="201" spans="1:13" ht="10" customHeight="1" x14ac:dyDescent="0.35">
      <c r="A201" s="2"/>
      <c r="B201" s="2"/>
      <c r="C201" s="2" t="s">
        <v>212</v>
      </c>
      <c r="D201" s="2"/>
      <c r="E201" s="21">
        <v>1686.65</v>
      </c>
      <c r="F201" s="21">
        <v>5495.22</v>
      </c>
      <c r="G201" s="23">
        <v>3808.57</v>
      </c>
      <c r="H201" s="21">
        <v>7326.9601806640621</v>
      </c>
      <c r="I201" s="21">
        <v>7326.96</v>
      </c>
      <c r="J201" s="21">
        <v>5640.3101806640625</v>
      </c>
      <c r="K201" s="22">
        <v>-1.8066406209982233E-4</v>
      </c>
      <c r="L201" s="30">
        <v>7326.9594769287105</v>
      </c>
      <c r="M201" s="29">
        <v>-7.0373535163525958E-4</v>
      </c>
    </row>
    <row r="202" spans="1:13" ht="10" customHeight="1" x14ac:dyDescent="0.35">
      <c r="A202" s="2"/>
      <c r="B202" s="2"/>
      <c r="C202" s="2" t="s">
        <v>213</v>
      </c>
      <c r="D202" s="2"/>
      <c r="E202" s="21">
        <v>1601.61</v>
      </c>
      <c r="F202" s="21">
        <v>5346.72</v>
      </c>
      <c r="G202" s="23">
        <v>3745.11</v>
      </c>
      <c r="H202" s="21">
        <v>7128.9602197265622</v>
      </c>
      <c r="I202" s="21">
        <v>7128.96</v>
      </c>
      <c r="J202" s="21">
        <v>5527.3502197265625</v>
      </c>
      <c r="K202" s="22">
        <v>-2.1972656213620212E-4</v>
      </c>
      <c r="L202" s="30">
        <v>7128.9598847198486</v>
      </c>
      <c r="M202" s="29">
        <v>-3.3500671361252898E-4</v>
      </c>
    </row>
    <row r="203" spans="1:13" ht="10" customHeight="1" x14ac:dyDescent="0.35">
      <c r="A203" s="2"/>
      <c r="B203" s="2"/>
      <c r="C203" s="2" t="s">
        <v>214</v>
      </c>
      <c r="D203" s="2"/>
      <c r="E203" s="21">
        <v>1148.54</v>
      </c>
      <c r="F203" s="21">
        <v>4158.72</v>
      </c>
      <c r="G203" s="23">
        <v>3010.18</v>
      </c>
      <c r="H203" s="21">
        <v>5544.9597998046875</v>
      </c>
      <c r="I203" s="21">
        <v>5544.96</v>
      </c>
      <c r="J203" s="21">
        <v>4396.4197998046875</v>
      </c>
      <c r="K203" s="22">
        <v>2.0019531257275958E-4</v>
      </c>
      <c r="L203" s="30">
        <v>5544.9602392578126</v>
      </c>
      <c r="M203" s="29">
        <v>4.3945312518189894E-4</v>
      </c>
    </row>
    <row r="204" spans="1:13" ht="10" customHeight="1" x14ac:dyDescent="0.35">
      <c r="A204" s="2"/>
      <c r="B204" s="2"/>
      <c r="C204" s="2" t="s">
        <v>215</v>
      </c>
      <c r="D204" s="2"/>
      <c r="E204" s="21">
        <v>18430</v>
      </c>
      <c r="F204" s="21">
        <v>13257.72</v>
      </c>
      <c r="G204" s="23">
        <v>-5172.28</v>
      </c>
      <c r="H204" s="21">
        <v>17676.960952758789</v>
      </c>
      <c r="I204" s="21">
        <v>17676.96</v>
      </c>
      <c r="J204" s="21">
        <v>-753.03904724121094</v>
      </c>
      <c r="K204" s="22">
        <v>-9.5275878993561491E-4</v>
      </c>
      <c r="L204" s="30">
        <v>17676.961059570313</v>
      </c>
      <c r="M204" s="29">
        <v>1.068115234375E-4</v>
      </c>
    </row>
    <row r="205" spans="1:13" ht="10" customHeight="1" x14ac:dyDescent="0.35">
      <c r="A205" s="2"/>
      <c r="B205" s="2"/>
      <c r="C205" s="2" t="s">
        <v>216</v>
      </c>
      <c r="D205" s="2"/>
      <c r="E205" s="21">
        <v>17945</v>
      </c>
      <c r="F205" s="21">
        <v>12899.25</v>
      </c>
      <c r="G205" s="23">
        <v>-5045.75</v>
      </c>
      <c r="H205" s="21">
        <v>17198.999984741211</v>
      </c>
      <c r="I205" s="21">
        <v>17199</v>
      </c>
      <c r="J205" s="21">
        <v>-746.00001525878906</v>
      </c>
      <c r="K205" s="22">
        <v>1.52587890625E-5</v>
      </c>
      <c r="L205" s="30">
        <v>17199.000015258789</v>
      </c>
      <c r="M205" s="29">
        <v>3.0517578125E-5</v>
      </c>
    </row>
    <row r="206" spans="1:13" ht="10" customHeight="1" x14ac:dyDescent="0.35">
      <c r="A206" s="2"/>
      <c r="B206" s="2"/>
      <c r="C206" s="2" t="s">
        <v>217</v>
      </c>
      <c r="D206" s="2"/>
      <c r="E206" s="21">
        <v>12125</v>
      </c>
      <c r="F206" s="21">
        <v>9674.2800000000007</v>
      </c>
      <c r="G206" s="23">
        <v>-2450.7199999999998</v>
      </c>
      <c r="H206" s="21">
        <v>12899.040008544922</v>
      </c>
      <c r="I206" s="21">
        <v>12899.04</v>
      </c>
      <c r="J206" s="21">
        <v>774.04000854492188</v>
      </c>
      <c r="K206" s="22">
        <v>-8.5449210018850863E-6</v>
      </c>
      <c r="L206" s="30">
        <v>12899.040069580078</v>
      </c>
      <c r="M206" s="29">
        <v>6.103515625E-5</v>
      </c>
    </row>
    <row r="207" spans="1:13" ht="10" customHeight="1" x14ac:dyDescent="0.35">
      <c r="A207" s="2"/>
      <c r="B207" s="2"/>
      <c r="C207" s="2" t="s">
        <v>218</v>
      </c>
      <c r="D207" s="2"/>
      <c r="E207" s="21">
        <v>0</v>
      </c>
      <c r="F207" s="21">
        <v>3750.03</v>
      </c>
      <c r="G207" s="23">
        <v>3750.03</v>
      </c>
      <c r="H207" s="21">
        <v>5000.0401611328125</v>
      </c>
      <c r="I207" s="21">
        <v>5000.04</v>
      </c>
      <c r="J207" s="21">
        <v>5000.0401611328125</v>
      </c>
      <c r="K207" s="22">
        <v>-1.6113281253637979E-4</v>
      </c>
      <c r="L207" s="30">
        <v>5000.0399780273438</v>
      </c>
      <c r="M207" s="29">
        <v>-1.8310546875E-4</v>
      </c>
    </row>
    <row r="208" spans="1:13" ht="10" customHeight="1" x14ac:dyDescent="0.35">
      <c r="A208" s="2"/>
      <c r="B208" s="2"/>
      <c r="C208" s="2" t="s">
        <v>219</v>
      </c>
      <c r="D208" s="2"/>
      <c r="E208" s="21">
        <v>0</v>
      </c>
      <c r="F208" s="21">
        <v>3750.03</v>
      </c>
      <c r="G208" s="23">
        <v>3750.03</v>
      </c>
      <c r="H208" s="21">
        <v>5000.0401611328125</v>
      </c>
      <c r="I208" s="21">
        <v>5000.04</v>
      </c>
      <c r="J208" s="21">
        <v>5000.0401611328125</v>
      </c>
      <c r="K208" s="22">
        <v>-1.6113281253637979E-4</v>
      </c>
      <c r="L208" s="30">
        <v>5000.0399780273438</v>
      </c>
      <c r="M208" s="29">
        <v>-1.8310546875E-4</v>
      </c>
    </row>
    <row r="209" spans="1:13" ht="10" customHeight="1" x14ac:dyDescent="0.35">
      <c r="A209" s="2"/>
      <c r="B209" s="2"/>
      <c r="C209" s="2" t="s">
        <v>220</v>
      </c>
      <c r="D209" s="2"/>
      <c r="E209" s="21">
        <v>0</v>
      </c>
      <c r="F209" s="21">
        <v>3750.03</v>
      </c>
      <c r="G209" s="23">
        <v>3750.03</v>
      </c>
      <c r="H209" s="21">
        <v>5000.0401611328125</v>
      </c>
      <c r="I209" s="21">
        <v>5000.04</v>
      </c>
      <c r="J209" s="21">
        <v>5000.0401611328125</v>
      </c>
      <c r="K209" s="22">
        <v>-1.6113281253637979E-4</v>
      </c>
      <c r="L209" s="30">
        <v>5000.0399780273438</v>
      </c>
      <c r="M209" s="29">
        <v>-1.8310546875E-4</v>
      </c>
    </row>
    <row r="210" spans="1:13" ht="10" customHeight="1" x14ac:dyDescent="0.35">
      <c r="A210" s="2"/>
      <c r="B210" s="2"/>
      <c r="C210" s="2" t="s">
        <v>221</v>
      </c>
      <c r="D210" s="2"/>
      <c r="E210" s="21">
        <v>509.86</v>
      </c>
      <c r="F210" s="21">
        <v>0</v>
      </c>
      <c r="G210" s="23">
        <v>-509.86</v>
      </c>
      <c r="H210" s="21">
        <v>509.86</v>
      </c>
      <c r="I210" s="21">
        <v>0</v>
      </c>
      <c r="J210" s="21">
        <v>0</v>
      </c>
      <c r="K210" s="22">
        <v>-509.86</v>
      </c>
      <c r="L210" s="30">
        <v>0</v>
      </c>
      <c r="M210" s="29">
        <v>-509.86</v>
      </c>
    </row>
    <row r="211" spans="1:13" ht="10" customHeight="1" x14ac:dyDescent="0.35">
      <c r="A211" s="2"/>
      <c r="B211" s="2"/>
      <c r="C211" s="2" t="s">
        <v>222</v>
      </c>
      <c r="D211" s="2"/>
      <c r="E211" s="21">
        <v>456.57</v>
      </c>
      <c r="F211" s="21">
        <v>0</v>
      </c>
      <c r="G211" s="23">
        <v>-456.57</v>
      </c>
      <c r="H211" s="21">
        <v>456.57</v>
      </c>
      <c r="I211" s="21">
        <v>0</v>
      </c>
      <c r="J211" s="21">
        <v>0</v>
      </c>
      <c r="K211" s="22">
        <v>-456.57</v>
      </c>
      <c r="L211" s="30">
        <v>0</v>
      </c>
      <c r="M211" s="29">
        <v>-456.57</v>
      </c>
    </row>
    <row r="212" spans="1:13" ht="10" customHeight="1" x14ac:dyDescent="0.35">
      <c r="A212" s="2"/>
      <c r="B212" s="2"/>
      <c r="C212" s="2" t="s">
        <v>223</v>
      </c>
      <c r="D212" s="2"/>
      <c r="E212" s="21">
        <v>182.85</v>
      </c>
      <c r="F212" s="21">
        <v>0</v>
      </c>
      <c r="G212" s="23">
        <v>-182.85</v>
      </c>
      <c r="H212" s="21">
        <v>182.85000000000002</v>
      </c>
      <c r="I212" s="21">
        <v>0</v>
      </c>
      <c r="J212" s="21">
        <v>0</v>
      </c>
      <c r="K212" s="22">
        <v>-182.85000000000002</v>
      </c>
      <c r="L212" s="30">
        <v>0</v>
      </c>
      <c r="M212" s="29">
        <v>-182.85000000000002</v>
      </c>
    </row>
    <row r="213" spans="1:13" ht="10" customHeight="1" x14ac:dyDescent="0.35">
      <c r="A213" s="2"/>
      <c r="B213" s="2"/>
      <c r="C213" s="2" t="s">
        <v>224</v>
      </c>
      <c r="D213" s="2"/>
      <c r="E213" s="21">
        <v>8267.4</v>
      </c>
      <c r="F213" s="21">
        <v>0</v>
      </c>
      <c r="G213" s="23">
        <v>-8267.4</v>
      </c>
      <c r="H213" s="21">
        <v>-1.4648437354480848E-4</v>
      </c>
      <c r="I213" s="21">
        <v>0</v>
      </c>
      <c r="J213" s="21">
        <v>-8267.4001464843732</v>
      </c>
      <c r="K213" s="22">
        <v>1.4648437354480848E-4</v>
      </c>
      <c r="L213" s="30">
        <v>0</v>
      </c>
      <c r="M213" s="29">
        <v>1.4648437354480848E-4</v>
      </c>
    </row>
    <row r="214" spans="1:13" ht="10" customHeight="1" x14ac:dyDescent="0.35">
      <c r="A214" s="2"/>
      <c r="B214" s="2"/>
      <c r="C214" s="2" t="s">
        <v>225</v>
      </c>
      <c r="D214" s="2"/>
      <c r="E214" s="21">
        <v>7705.92</v>
      </c>
      <c r="F214" s="21">
        <v>0</v>
      </c>
      <c r="G214" s="23">
        <v>-7705.92</v>
      </c>
      <c r="H214" s="21">
        <v>3.2226562507275958E-4</v>
      </c>
      <c r="I214" s="21">
        <v>0</v>
      </c>
      <c r="J214" s="21">
        <v>-7705.919677734375</v>
      </c>
      <c r="K214" s="22">
        <v>-3.2226562507275958E-4</v>
      </c>
      <c r="L214" s="30">
        <v>0</v>
      </c>
      <c r="M214" s="29">
        <v>-3.2226562507275958E-4</v>
      </c>
    </row>
    <row r="215" spans="1:13" ht="10" customHeight="1" x14ac:dyDescent="0.35">
      <c r="A215" s="2"/>
      <c r="B215" s="2"/>
      <c r="C215" s="2" t="s">
        <v>226</v>
      </c>
      <c r="D215" s="2"/>
      <c r="E215" s="21">
        <v>5162.99</v>
      </c>
      <c r="F215" s="21">
        <v>0</v>
      </c>
      <c r="G215" s="23">
        <v>-5162.99</v>
      </c>
      <c r="H215" s="21">
        <v>-1.1230468771827873E-4</v>
      </c>
      <c r="I215" s="21">
        <v>0</v>
      </c>
      <c r="J215" s="21">
        <v>-5162.9901123046875</v>
      </c>
      <c r="K215" s="22">
        <v>1.1230468771827873E-4</v>
      </c>
      <c r="L215" s="30">
        <v>0</v>
      </c>
      <c r="M215" s="29">
        <v>1.1230468771827873E-4</v>
      </c>
    </row>
    <row r="216" spans="1:13" ht="10" customHeight="1" x14ac:dyDescent="0.35">
      <c r="A216" s="2"/>
      <c r="B216" s="2"/>
      <c r="C216" s="2" t="s">
        <v>227</v>
      </c>
      <c r="D216" s="2"/>
      <c r="E216" s="21">
        <v>111841.69</v>
      </c>
      <c r="F216" s="21">
        <v>92000.25</v>
      </c>
      <c r="G216" s="23">
        <v>-19841.439999999999</v>
      </c>
      <c r="H216" s="21">
        <v>122667.0025</v>
      </c>
      <c r="I216" s="21">
        <v>122667</v>
      </c>
      <c r="J216" s="21">
        <v>10825.3125</v>
      </c>
      <c r="K216" s="22">
        <v>-2.5000000023283064E-3</v>
      </c>
      <c r="L216" s="30">
        <v>122667.001796875</v>
      </c>
      <c r="M216" s="29">
        <v>-7.0312499883584678E-4</v>
      </c>
    </row>
    <row r="217" spans="1:13" ht="10" customHeight="1" x14ac:dyDescent="0.35">
      <c r="A217" s="2"/>
      <c r="B217" s="2"/>
      <c r="C217" s="2" t="s">
        <v>228</v>
      </c>
      <c r="D217" s="2"/>
      <c r="E217" s="21">
        <v>114897.99</v>
      </c>
      <c r="F217" s="21">
        <v>95736.78</v>
      </c>
      <c r="G217" s="23">
        <v>-19161.21</v>
      </c>
      <c r="H217" s="21">
        <v>127649.03736328126</v>
      </c>
      <c r="I217" s="21">
        <v>127649.04</v>
      </c>
      <c r="J217" s="21">
        <v>12751.04736328125</v>
      </c>
      <c r="K217" s="22">
        <v>2.6367187383584678E-3</v>
      </c>
      <c r="L217" s="30">
        <v>127649.03902343749</v>
      </c>
      <c r="M217" s="29">
        <v>1.6601562383584678E-3</v>
      </c>
    </row>
    <row r="218" spans="1:13" ht="10" customHeight="1" x14ac:dyDescent="0.35">
      <c r="A218" s="2"/>
      <c r="B218" s="2"/>
      <c r="C218" s="2" t="s">
        <v>229</v>
      </c>
      <c r="D218" s="2"/>
      <c r="E218" s="21">
        <v>140723.16</v>
      </c>
      <c r="F218" s="21">
        <v>73516.5</v>
      </c>
      <c r="G218" s="23">
        <v>-67206.66</v>
      </c>
      <c r="H218" s="21">
        <v>98022.003749999974</v>
      </c>
      <c r="I218" s="21">
        <v>98022</v>
      </c>
      <c r="J218" s="21">
        <v>-42701.156250000029</v>
      </c>
      <c r="K218" s="22">
        <v>-3.7499999743886292E-3</v>
      </c>
      <c r="L218" s="30">
        <v>98021.995761718747</v>
      </c>
      <c r="M218" s="29">
        <v>-7.9882812278810889E-3</v>
      </c>
    </row>
    <row r="219" spans="1:13" ht="10" customHeight="1" x14ac:dyDescent="0.35">
      <c r="A219" s="2"/>
      <c r="B219" s="2"/>
      <c r="C219" s="5" t="s">
        <v>230</v>
      </c>
      <c r="D219" s="5"/>
      <c r="E219" s="24">
        <f>SUM(E169:E218)</f>
        <v>1535877.84</v>
      </c>
      <c r="F219" s="24">
        <f t="shared" ref="F219:J219" si="10">SUM(F169:F218)</f>
        <v>1554806.16</v>
      </c>
      <c r="G219" s="24">
        <f t="shared" si="10"/>
        <v>18928.319400000008</v>
      </c>
      <c r="H219" s="24">
        <f t="shared" si="10"/>
        <v>2104066.5141027835</v>
      </c>
      <c r="I219" s="24">
        <f t="shared" si="10"/>
        <v>2073074.88</v>
      </c>
      <c r="J219" s="24">
        <f t="shared" si="10"/>
        <v>568188.6741027832</v>
      </c>
      <c r="K219" s="25">
        <f>I219-H219</f>
        <v>-30991.634102783632</v>
      </c>
      <c r="L219" s="31">
        <v>2101183.3782013701</v>
      </c>
      <c r="M219" s="32">
        <v>-2883.135901412988</v>
      </c>
    </row>
    <row r="220" spans="1:13" ht="10" customHeight="1" x14ac:dyDescent="0.35">
      <c r="A220" s="2"/>
      <c r="B220" s="2" t="s">
        <v>16</v>
      </c>
      <c r="C220" s="2"/>
      <c r="D220" s="2"/>
      <c r="E220" s="21"/>
      <c r="F220" s="21"/>
      <c r="G220" s="23"/>
      <c r="H220" s="21"/>
      <c r="I220" s="21"/>
      <c r="J220" s="21"/>
      <c r="K220" s="22"/>
      <c r="L220" s="30"/>
      <c r="M220" s="29"/>
    </row>
    <row r="221" spans="1:13" ht="10" customHeight="1" x14ac:dyDescent="0.35">
      <c r="A221" s="2"/>
      <c r="B221" s="2"/>
      <c r="C221" s="2" t="s">
        <v>231</v>
      </c>
      <c r="D221" s="2"/>
      <c r="E221" s="21">
        <v>20418.16</v>
      </c>
      <c r="F221" s="21">
        <v>0</v>
      </c>
      <c r="G221" s="23">
        <v>-20418.16</v>
      </c>
      <c r="H221" s="21">
        <v>25387.419765625</v>
      </c>
      <c r="I221" s="21">
        <v>0</v>
      </c>
      <c r="J221" s="21">
        <v>4969.259765625</v>
      </c>
      <c r="K221" s="22">
        <v>-25387.419765625</v>
      </c>
      <c r="L221" s="30">
        <v>24492.119643554688</v>
      </c>
      <c r="M221" s="29">
        <v>-895.30012207031177</v>
      </c>
    </row>
    <row r="222" spans="1:13" ht="10" customHeight="1" x14ac:dyDescent="0.35">
      <c r="A222" s="2"/>
      <c r="B222" s="2"/>
      <c r="C222" s="2" t="s">
        <v>232</v>
      </c>
      <c r="D222" s="2"/>
      <c r="E222" s="21">
        <v>16895.52</v>
      </c>
      <c r="F222" s="21">
        <v>0</v>
      </c>
      <c r="G222" s="23">
        <v>-16895.52</v>
      </c>
      <c r="H222" s="21">
        <v>21964.176005859375</v>
      </c>
      <c r="I222" s="21">
        <v>0</v>
      </c>
      <c r="J222" s="21">
        <v>5068.656005859375</v>
      </c>
      <c r="K222" s="22">
        <v>-21964.176005859375</v>
      </c>
      <c r="L222" s="30">
        <v>22407.420478515625</v>
      </c>
      <c r="M222" s="29">
        <v>443.24447265624985</v>
      </c>
    </row>
    <row r="223" spans="1:13" ht="10" customHeight="1" x14ac:dyDescent="0.35">
      <c r="A223" s="2"/>
      <c r="B223" s="2"/>
      <c r="C223" s="2" t="s">
        <v>233</v>
      </c>
      <c r="D223" s="2"/>
      <c r="E223" s="21">
        <v>12632.18</v>
      </c>
      <c r="F223" s="21">
        <v>0</v>
      </c>
      <c r="G223" s="23">
        <v>-12632.18</v>
      </c>
      <c r="H223" s="21">
        <v>17000.324287109375</v>
      </c>
      <c r="I223" s="21">
        <v>0</v>
      </c>
      <c r="J223" s="21">
        <v>4368.144287109375</v>
      </c>
      <c r="K223" s="22">
        <v>-17000.324287109375</v>
      </c>
      <c r="L223" s="30">
        <v>12487.689697265625</v>
      </c>
      <c r="M223" s="29">
        <v>-4512.6345898437503</v>
      </c>
    </row>
    <row r="224" spans="1:13" ht="10" customHeight="1" x14ac:dyDescent="0.35">
      <c r="A224" s="2"/>
      <c r="B224" s="2"/>
      <c r="C224" s="2" t="s">
        <v>234</v>
      </c>
      <c r="D224" s="2"/>
      <c r="E224" s="21">
        <v>12460.18</v>
      </c>
      <c r="F224" s="21">
        <v>15795.72</v>
      </c>
      <c r="G224" s="23">
        <v>3335.54</v>
      </c>
      <c r="H224" s="21">
        <v>21060.961005859375</v>
      </c>
      <c r="I224" s="21">
        <v>21060.959999999999</v>
      </c>
      <c r="J224" s="21">
        <v>8600.781005859375</v>
      </c>
      <c r="K224" s="22">
        <v>-1.0058593761641532E-3</v>
      </c>
      <c r="L224" s="30">
        <v>21060.960986328129</v>
      </c>
      <c r="M224" s="29">
        <v>-1.9531245925463736E-5</v>
      </c>
    </row>
    <row r="225" spans="1:13" ht="10" customHeight="1" x14ac:dyDescent="0.35">
      <c r="A225" s="2"/>
      <c r="B225" s="2"/>
      <c r="C225" s="2" t="s">
        <v>235</v>
      </c>
      <c r="D225" s="2"/>
      <c r="E225" s="21">
        <v>1490.6</v>
      </c>
      <c r="F225" s="21">
        <v>2943.72</v>
      </c>
      <c r="G225" s="23">
        <v>1453.12</v>
      </c>
      <c r="H225" s="21">
        <v>3924.9599243164062</v>
      </c>
      <c r="I225" s="21">
        <v>3924.96</v>
      </c>
      <c r="J225" s="21">
        <v>2434.3599243164063</v>
      </c>
      <c r="K225" s="22">
        <v>7.5683593877329258E-5</v>
      </c>
      <c r="L225" s="30">
        <v>3924.9598937988285</v>
      </c>
      <c r="M225" s="29">
        <v>-3.0517577670252649E-5</v>
      </c>
    </row>
    <row r="226" spans="1:13" ht="10" customHeight="1" x14ac:dyDescent="0.35">
      <c r="A226" s="2"/>
      <c r="B226" s="2"/>
      <c r="C226" s="2" t="s">
        <v>236</v>
      </c>
      <c r="D226" s="2"/>
      <c r="E226" s="21">
        <v>8800.26</v>
      </c>
      <c r="F226" s="21">
        <v>8451</v>
      </c>
      <c r="G226" s="23">
        <v>-349.25979999999998</v>
      </c>
      <c r="H226" s="21">
        <v>11268.000234375</v>
      </c>
      <c r="I226" s="21">
        <v>11268</v>
      </c>
      <c r="J226" s="21">
        <v>2467.740234375</v>
      </c>
      <c r="K226" s="22">
        <v>-2.3437500021827873E-4</v>
      </c>
      <c r="L226" s="30">
        <v>11267.999882812499</v>
      </c>
      <c r="M226" s="29">
        <v>-3.5156250123691279E-4</v>
      </c>
    </row>
    <row r="227" spans="1:13" ht="10" customHeight="1" x14ac:dyDescent="0.35">
      <c r="A227" s="2"/>
      <c r="B227" s="2"/>
      <c r="C227" s="2" t="s">
        <v>237</v>
      </c>
      <c r="D227" s="2"/>
      <c r="E227" s="21">
        <v>5730.28</v>
      </c>
      <c r="F227" s="21">
        <v>5863.5</v>
      </c>
      <c r="G227" s="23">
        <v>133.22020000000001</v>
      </c>
      <c r="H227" s="21">
        <v>7818.0002148437488</v>
      </c>
      <c r="I227" s="21">
        <v>7818</v>
      </c>
      <c r="J227" s="21">
        <v>2087.7202148437491</v>
      </c>
      <c r="K227" s="22">
        <v>-2.1484374883584678E-4</v>
      </c>
      <c r="L227" s="30">
        <v>7817.9998999023428</v>
      </c>
      <c r="M227" s="29">
        <v>-3.1494140603172127E-4</v>
      </c>
    </row>
    <row r="228" spans="1:13" ht="10" customHeight="1" x14ac:dyDescent="0.35">
      <c r="A228" s="2"/>
      <c r="B228" s="2"/>
      <c r="C228" s="2" t="s">
        <v>238</v>
      </c>
      <c r="D228" s="2"/>
      <c r="E228" s="21">
        <v>8636.27</v>
      </c>
      <c r="F228" s="21">
        <v>731.97</v>
      </c>
      <c r="G228" s="23">
        <v>-7904.3</v>
      </c>
      <c r="H228" s="21">
        <v>8636.2699999999986</v>
      </c>
      <c r="I228" s="21">
        <v>975.96</v>
      </c>
      <c r="J228" s="21">
        <v>0</v>
      </c>
      <c r="K228" s="22">
        <v>-7660.3099999999986</v>
      </c>
      <c r="L228" s="30">
        <v>5797.3799999999992</v>
      </c>
      <c r="M228" s="29">
        <v>-2838.8899999999994</v>
      </c>
    </row>
    <row r="229" spans="1:13" ht="10" customHeight="1" x14ac:dyDescent="0.35">
      <c r="A229" s="2"/>
      <c r="B229" s="2"/>
      <c r="C229" s="2" t="s">
        <v>239</v>
      </c>
      <c r="D229" s="2"/>
      <c r="E229" s="21">
        <v>2726.17</v>
      </c>
      <c r="F229" s="21">
        <v>5273.28</v>
      </c>
      <c r="G229" s="23">
        <v>2547.11</v>
      </c>
      <c r="H229" s="21">
        <v>7031.0399951171876</v>
      </c>
      <c r="I229" s="21">
        <v>7031.04</v>
      </c>
      <c r="J229" s="21">
        <v>4304.8699951171875</v>
      </c>
      <c r="K229" s="22">
        <v>4.8828123908606358E-6</v>
      </c>
      <c r="L229" s="30">
        <v>7031.0399829101561</v>
      </c>
      <c r="M229" s="29">
        <v>-1.220703143189894E-5</v>
      </c>
    </row>
    <row r="230" spans="1:13" ht="10" customHeight="1" x14ac:dyDescent="0.35">
      <c r="A230" s="2"/>
      <c r="B230" s="2"/>
      <c r="C230" s="2" t="s">
        <v>240</v>
      </c>
      <c r="D230" s="2"/>
      <c r="E230" s="21">
        <v>8777.1</v>
      </c>
      <c r="F230" s="21">
        <v>9029.25</v>
      </c>
      <c r="G230" s="23">
        <v>252.15039999999999</v>
      </c>
      <c r="H230" s="21">
        <v>12039.000512695313</v>
      </c>
      <c r="I230" s="21">
        <v>12039</v>
      </c>
      <c r="J230" s="21">
        <v>3261.9005126953125</v>
      </c>
      <c r="K230" s="22">
        <v>-5.1269531286379788E-4</v>
      </c>
      <c r="L230" s="30">
        <v>12039.000134277343</v>
      </c>
      <c r="M230" s="29">
        <v>-3.7841796984139364E-4</v>
      </c>
    </row>
    <row r="231" spans="1:13" ht="10" customHeight="1" x14ac:dyDescent="0.35">
      <c r="A231" s="2"/>
      <c r="B231" s="2"/>
      <c r="C231" s="2" t="s">
        <v>241</v>
      </c>
      <c r="D231" s="2"/>
      <c r="E231" s="21">
        <v>7580.67</v>
      </c>
      <c r="F231" s="21">
        <v>6158.25</v>
      </c>
      <c r="G231" s="23">
        <v>-1422.42</v>
      </c>
      <c r="H231" s="21">
        <v>10324.925859375</v>
      </c>
      <c r="I231" s="21">
        <v>8211</v>
      </c>
      <c r="J231" s="21">
        <v>2744.255859375</v>
      </c>
      <c r="K231" s="22">
        <v>-2113.9258593750001</v>
      </c>
      <c r="L231" s="30">
        <v>48518.300449218747</v>
      </c>
      <c r="M231" s="29">
        <v>38193.374589843748</v>
      </c>
    </row>
    <row r="232" spans="1:13" ht="10" customHeight="1" x14ac:dyDescent="0.35">
      <c r="A232" s="2"/>
      <c r="B232" s="2"/>
      <c r="C232" s="2" t="s">
        <v>242</v>
      </c>
      <c r="D232" s="2"/>
      <c r="E232" s="21">
        <v>6616.51</v>
      </c>
      <c r="F232" s="21">
        <v>5017.5</v>
      </c>
      <c r="G232" s="23">
        <v>-1599.01</v>
      </c>
      <c r="H232" s="21">
        <v>8951.1940820312502</v>
      </c>
      <c r="I232" s="21">
        <v>6690</v>
      </c>
      <c r="J232" s="21">
        <v>2334.68408203125</v>
      </c>
      <c r="K232" s="22">
        <v>-2261.1940820312502</v>
      </c>
      <c r="L232" s="30">
        <v>8216.0998486328135</v>
      </c>
      <c r="M232" s="29">
        <v>-735.0942333984367</v>
      </c>
    </row>
    <row r="233" spans="1:13" ht="10" customHeight="1" x14ac:dyDescent="0.35">
      <c r="A233" s="2"/>
      <c r="B233" s="2"/>
      <c r="C233" s="2" t="s">
        <v>243</v>
      </c>
      <c r="D233" s="2"/>
      <c r="E233" s="21">
        <v>11955</v>
      </c>
      <c r="F233" s="21">
        <v>0</v>
      </c>
      <c r="G233" s="23">
        <v>-11955</v>
      </c>
      <c r="H233" s="21">
        <v>0</v>
      </c>
      <c r="I233" s="21">
        <v>0</v>
      </c>
      <c r="J233" s="21">
        <v>-11955</v>
      </c>
      <c r="K233" s="22">
        <v>0</v>
      </c>
      <c r="L233" s="30">
        <v>0</v>
      </c>
      <c r="M233" s="29">
        <v>0</v>
      </c>
    </row>
    <row r="234" spans="1:13" ht="10" customHeight="1" x14ac:dyDescent="0.35">
      <c r="A234" s="2"/>
      <c r="B234" s="2"/>
      <c r="C234" s="2" t="s">
        <v>244</v>
      </c>
      <c r="D234" s="2"/>
      <c r="E234" s="21">
        <v>20632.5</v>
      </c>
      <c r="F234" s="21">
        <v>0</v>
      </c>
      <c r="G234" s="23">
        <v>-20632.5</v>
      </c>
      <c r="H234" s="21">
        <v>20632.5</v>
      </c>
      <c r="I234" s="21">
        <v>0</v>
      </c>
      <c r="J234" s="21">
        <v>0</v>
      </c>
      <c r="K234" s="22">
        <v>-20632.5</v>
      </c>
      <c r="L234" s="30">
        <v>0</v>
      </c>
      <c r="M234" s="29">
        <v>-20632.5</v>
      </c>
    </row>
    <row r="235" spans="1:13" ht="10" customHeight="1" x14ac:dyDescent="0.35">
      <c r="A235" s="2"/>
      <c r="B235" s="2"/>
      <c r="C235" s="2" t="s">
        <v>245</v>
      </c>
      <c r="D235" s="2"/>
      <c r="E235" s="21">
        <v>12937.5</v>
      </c>
      <c r="F235" s="21">
        <v>0</v>
      </c>
      <c r="G235" s="23">
        <v>-12937.5</v>
      </c>
      <c r="H235" s="21">
        <v>0</v>
      </c>
      <c r="I235" s="21">
        <v>0</v>
      </c>
      <c r="J235" s="21">
        <v>-12937.5</v>
      </c>
      <c r="K235" s="22">
        <v>0</v>
      </c>
      <c r="L235" s="30">
        <v>0</v>
      </c>
      <c r="M235" s="29">
        <v>0</v>
      </c>
    </row>
    <row r="236" spans="1:13" ht="10" customHeight="1" x14ac:dyDescent="0.35">
      <c r="A236" s="2"/>
      <c r="B236" s="2"/>
      <c r="C236" s="2" t="s">
        <v>246</v>
      </c>
      <c r="D236" s="2"/>
      <c r="E236" s="21">
        <v>45836.71</v>
      </c>
      <c r="F236" s="21">
        <v>47925.72</v>
      </c>
      <c r="G236" s="23">
        <v>2089.0079999999998</v>
      </c>
      <c r="H236" s="21">
        <v>63900.959511718742</v>
      </c>
      <c r="I236" s="21">
        <v>63900.959999999999</v>
      </c>
      <c r="J236" s="21">
        <v>18064.249511718743</v>
      </c>
      <c r="K236" s="22">
        <v>4.8828125727595761E-4</v>
      </c>
      <c r="L236" s="30">
        <v>63900.959492187496</v>
      </c>
      <c r="M236" s="29">
        <v>-1.9531245925463736E-5</v>
      </c>
    </row>
    <row r="237" spans="1:13" ht="10" customHeight="1" x14ac:dyDescent="0.35">
      <c r="A237" s="2"/>
      <c r="B237" s="2"/>
      <c r="C237" s="2" t="s">
        <v>247</v>
      </c>
      <c r="D237" s="2"/>
      <c r="E237" s="21">
        <v>65220.09</v>
      </c>
      <c r="F237" s="21">
        <v>51970.5</v>
      </c>
      <c r="G237" s="23">
        <v>-13249.59</v>
      </c>
      <c r="H237" s="21">
        <v>69294.000278320309</v>
      </c>
      <c r="I237" s="21">
        <v>69294</v>
      </c>
      <c r="J237" s="21">
        <v>4073.9102783203125</v>
      </c>
      <c r="K237" s="22">
        <v>-2.7832030900754035E-4</v>
      </c>
      <c r="L237" s="30">
        <v>69293.99953125001</v>
      </c>
      <c r="M237" s="29">
        <v>-7.4707029853016138E-4</v>
      </c>
    </row>
    <row r="238" spans="1:13" ht="10" customHeight="1" x14ac:dyDescent="0.35">
      <c r="A238" s="2"/>
      <c r="B238" s="2"/>
      <c r="C238" s="2" t="s">
        <v>248</v>
      </c>
      <c r="D238" s="2"/>
      <c r="E238" s="21">
        <v>22049.62</v>
      </c>
      <c r="F238" s="21">
        <v>41312.25</v>
      </c>
      <c r="G238" s="23">
        <v>19262.63</v>
      </c>
      <c r="H238" s="21">
        <v>55083.003789062495</v>
      </c>
      <c r="I238" s="21">
        <v>55083</v>
      </c>
      <c r="J238" s="21">
        <v>33033.3837890625</v>
      </c>
      <c r="K238" s="22">
        <v>-3.7890624953433871E-3</v>
      </c>
      <c r="L238" s="30">
        <v>55083.000722656252</v>
      </c>
      <c r="M238" s="29">
        <v>-3.066406243306119E-3</v>
      </c>
    </row>
    <row r="239" spans="1:13" ht="10" customHeight="1" x14ac:dyDescent="0.35">
      <c r="A239" s="2"/>
      <c r="B239" s="2"/>
      <c r="C239" s="2" t="s">
        <v>249</v>
      </c>
      <c r="D239" s="2"/>
      <c r="E239" s="21">
        <v>506.71</v>
      </c>
      <c r="F239" s="21">
        <v>0</v>
      </c>
      <c r="G239" s="23">
        <v>-506.71</v>
      </c>
      <c r="H239" s="21">
        <v>506.71</v>
      </c>
      <c r="I239" s="21">
        <v>0</v>
      </c>
      <c r="J239" s="21">
        <v>0</v>
      </c>
      <c r="K239" s="22">
        <v>-506.71</v>
      </c>
      <c r="L239" s="30">
        <v>0</v>
      </c>
      <c r="M239" s="29">
        <v>-506.71</v>
      </c>
    </row>
    <row r="240" spans="1:13" ht="10" customHeight="1" x14ac:dyDescent="0.35">
      <c r="A240" s="2"/>
      <c r="B240" s="2"/>
      <c r="C240" s="2" t="s">
        <v>250</v>
      </c>
      <c r="D240" s="2"/>
      <c r="E240" s="21">
        <v>1019.86</v>
      </c>
      <c r="F240" s="21">
        <v>0</v>
      </c>
      <c r="G240" s="23">
        <v>-1019.86</v>
      </c>
      <c r="H240" s="21">
        <v>-1.5869140611357579E-5</v>
      </c>
      <c r="I240" s="21">
        <v>0</v>
      </c>
      <c r="J240" s="21">
        <v>-1019.8600158691406</v>
      </c>
      <c r="K240" s="22">
        <v>1.5869140611357579E-5</v>
      </c>
      <c r="L240" s="30">
        <v>0</v>
      </c>
      <c r="M240" s="29">
        <v>1.5869140611357579E-5</v>
      </c>
    </row>
    <row r="241" spans="1:13" ht="10" customHeight="1" x14ac:dyDescent="0.35">
      <c r="A241" s="2"/>
      <c r="B241" s="2"/>
      <c r="C241" s="2" t="s">
        <v>251</v>
      </c>
      <c r="D241" s="2"/>
      <c r="E241" s="21">
        <v>5268.36</v>
      </c>
      <c r="F241" s="21">
        <v>0</v>
      </c>
      <c r="G241" s="23">
        <v>-5268.36</v>
      </c>
      <c r="H241" s="21">
        <v>5268.36</v>
      </c>
      <c r="I241" s="21">
        <v>0</v>
      </c>
      <c r="J241" s="21">
        <v>0</v>
      </c>
      <c r="K241" s="22">
        <v>-5268.36</v>
      </c>
      <c r="L241" s="30">
        <v>3298.15</v>
      </c>
      <c r="M241" s="29">
        <v>-1970.2099999999996</v>
      </c>
    </row>
    <row r="242" spans="1:13" ht="10" customHeight="1" x14ac:dyDescent="0.35">
      <c r="A242" s="2"/>
      <c r="B242" s="2"/>
      <c r="C242" s="2" t="s">
        <v>252</v>
      </c>
      <c r="D242" s="2"/>
      <c r="E242" s="21">
        <v>14185.45</v>
      </c>
      <c r="F242" s="21">
        <v>16552.53</v>
      </c>
      <c r="G242" s="23">
        <v>2367.0790000000002</v>
      </c>
      <c r="H242" s="21">
        <v>22070.038867187501</v>
      </c>
      <c r="I242" s="21">
        <v>22070.04</v>
      </c>
      <c r="J242" s="21">
        <v>7884.5888671875</v>
      </c>
      <c r="K242" s="22">
        <v>1.1328125001455192E-3</v>
      </c>
      <c r="L242" s="30">
        <v>22070.039375</v>
      </c>
      <c r="M242" s="29">
        <v>5.0781249956344254E-4</v>
      </c>
    </row>
    <row r="243" spans="1:13" ht="10" customHeight="1" x14ac:dyDescent="0.35">
      <c r="A243" s="2"/>
      <c r="B243" s="2"/>
      <c r="C243" s="2" t="s">
        <v>253</v>
      </c>
      <c r="D243" s="2"/>
      <c r="E243" s="21">
        <v>16104.55</v>
      </c>
      <c r="F243" s="21">
        <v>11797.47</v>
      </c>
      <c r="G243" s="23">
        <v>-4307.08</v>
      </c>
      <c r="H243" s="21">
        <v>15729.960156249999</v>
      </c>
      <c r="I243" s="21">
        <v>15729.96</v>
      </c>
      <c r="J243" s="21">
        <v>-374.58984375</v>
      </c>
      <c r="K243" s="22">
        <v>-1.5625000014551915E-4</v>
      </c>
      <c r="L243" s="30">
        <v>15729.959956054689</v>
      </c>
      <c r="M243" s="29">
        <v>-2.0019531075377017E-4</v>
      </c>
    </row>
    <row r="244" spans="1:13" ht="10" customHeight="1" x14ac:dyDescent="0.35">
      <c r="A244" s="2"/>
      <c r="B244" s="2"/>
      <c r="C244" s="2" t="s">
        <v>254</v>
      </c>
      <c r="D244" s="2"/>
      <c r="E244" s="21">
        <v>15308.97</v>
      </c>
      <c r="F244" s="21">
        <v>17628.75</v>
      </c>
      <c r="G244" s="23">
        <v>2319.7800000000002</v>
      </c>
      <c r="H244" s="21">
        <v>23505.000029296876</v>
      </c>
      <c r="I244" s="21">
        <v>23505</v>
      </c>
      <c r="J244" s="21">
        <v>8196.0300292968768</v>
      </c>
      <c r="K244" s="22">
        <v>-2.9296876164153218E-5</v>
      </c>
      <c r="L244" s="30">
        <v>23504.99998046875</v>
      </c>
      <c r="M244" s="29">
        <v>-4.8828125727595761E-5</v>
      </c>
    </row>
    <row r="245" spans="1:13" ht="10" customHeight="1" x14ac:dyDescent="0.35">
      <c r="A245" s="2"/>
      <c r="B245" s="2"/>
      <c r="C245" s="5" t="s">
        <v>255</v>
      </c>
      <c r="D245" s="5"/>
      <c r="E245" s="24">
        <f>SUM(E221:E244)</f>
        <v>343789.21999999991</v>
      </c>
      <c r="F245" s="24">
        <f>SUM(F221:F244)</f>
        <v>246451.41</v>
      </c>
      <c r="G245" s="24">
        <f>SUM(G221:G244)</f>
        <v>-97337.8122</v>
      </c>
      <c r="H245" s="24">
        <f>SUM(H221:H244)</f>
        <v>431396.8045031738</v>
      </c>
      <c r="I245" s="24">
        <f>SUM(I221:I244)</f>
        <v>328601.88</v>
      </c>
      <c r="J245" s="24">
        <f>SUM(J221:J244)</f>
        <v>87607.584503173828</v>
      </c>
      <c r="K245" s="25">
        <f>I245-H245</f>
        <v>-102794.9245031738</v>
      </c>
      <c r="L245" s="31">
        <v>437942.07995483401</v>
      </c>
      <c r="M245" s="32">
        <v>6545.2754516601854</v>
      </c>
    </row>
    <row r="246" spans="1:13" ht="10" customHeight="1" x14ac:dyDescent="0.35">
      <c r="A246" s="2"/>
      <c r="B246" s="2" t="s">
        <v>17</v>
      </c>
      <c r="C246" s="2"/>
      <c r="D246" s="2"/>
      <c r="E246" s="21"/>
      <c r="F246" s="21"/>
      <c r="G246" s="23"/>
      <c r="H246" s="21"/>
      <c r="I246" s="21"/>
      <c r="J246" s="21"/>
      <c r="K246" s="22"/>
      <c r="L246" s="30"/>
      <c r="M246" s="29"/>
    </row>
    <row r="247" spans="1:13" ht="10" customHeight="1" x14ac:dyDescent="0.35">
      <c r="A247" s="2"/>
      <c r="B247" s="2"/>
      <c r="C247" s="2" t="s">
        <v>256</v>
      </c>
      <c r="D247" s="2"/>
      <c r="E247" s="21">
        <v>516.79999999999995</v>
      </c>
      <c r="F247" s="21">
        <v>21078.720000000001</v>
      </c>
      <c r="G247" s="23">
        <v>20561.919999999998</v>
      </c>
      <c r="H247" s="21">
        <v>28104.961132812499</v>
      </c>
      <c r="I247" s="21">
        <v>28104.959999999999</v>
      </c>
      <c r="J247" s="21">
        <v>27588.1611328125</v>
      </c>
      <c r="K247" s="22">
        <v>-1.1328125001455192E-3</v>
      </c>
      <c r="L247" s="30">
        <v>28104.9609375</v>
      </c>
      <c r="M247" s="29">
        <v>-1.9531249927240424E-4</v>
      </c>
    </row>
    <row r="248" spans="1:13" ht="10" customHeight="1" x14ac:dyDescent="0.35">
      <c r="A248" s="2"/>
      <c r="B248" s="2"/>
      <c r="C248" s="2" t="s">
        <v>257</v>
      </c>
      <c r="D248" s="2"/>
      <c r="E248" s="21">
        <v>503.2</v>
      </c>
      <c r="F248" s="21">
        <v>20617.47</v>
      </c>
      <c r="G248" s="23">
        <v>20114.27</v>
      </c>
      <c r="H248" s="21">
        <v>27489.960742187501</v>
      </c>
      <c r="I248" s="21">
        <v>27489.96</v>
      </c>
      <c r="J248" s="21">
        <v>26986.7607421875</v>
      </c>
      <c r="K248" s="22">
        <v>-7.4218750160071068E-4</v>
      </c>
      <c r="L248" s="30">
        <v>27489.9609375</v>
      </c>
      <c r="M248" s="29">
        <v>1.9531249927240424E-4</v>
      </c>
    </row>
    <row r="249" spans="1:13" ht="10" customHeight="1" x14ac:dyDescent="0.35">
      <c r="A249" s="2"/>
      <c r="B249" s="2"/>
      <c r="C249" s="2" t="s">
        <v>258</v>
      </c>
      <c r="D249" s="2"/>
      <c r="E249" s="21">
        <v>340</v>
      </c>
      <c r="F249" s="21">
        <v>12606.03</v>
      </c>
      <c r="G249" s="23">
        <v>12266.03</v>
      </c>
      <c r="H249" s="21">
        <v>16808.03857421875</v>
      </c>
      <c r="I249" s="21">
        <v>16808.04</v>
      </c>
      <c r="J249" s="21">
        <v>16468.03857421875</v>
      </c>
      <c r="K249" s="22">
        <v>1.4257812508731149E-3</v>
      </c>
      <c r="L249" s="30">
        <v>16808.03955078125</v>
      </c>
      <c r="M249" s="29">
        <v>9.765625E-4</v>
      </c>
    </row>
    <row r="250" spans="1:13" ht="10" customHeight="1" x14ac:dyDescent="0.35">
      <c r="A250" s="2"/>
      <c r="B250" s="2"/>
      <c r="C250" s="2" t="s">
        <v>259</v>
      </c>
      <c r="D250" s="2"/>
      <c r="E250" s="21">
        <v>189775.51</v>
      </c>
      <c r="F250" s="21">
        <v>221981.22</v>
      </c>
      <c r="G250" s="23">
        <v>32205.7</v>
      </c>
      <c r="H250" s="21">
        <v>295974.95921875001</v>
      </c>
      <c r="I250" s="21">
        <v>295974.96000000002</v>
      </c>
      <c r="J250" s="21">
        <v>106199.44921875</v>
      </c>
      <c r="K250" s="22">
        <v>7.8125001164153218E-4</v>
      </c>
      <c r="L250" s="30">
        <v>295974.96765625</v>
      </c>
      <c r="M250" s="29">
        <v>8.4374999860301614E-3</v>
      </c>
    </row>
    <row r="251" spans="1:13" ht="10" customHeight="1" x14ac:dyDescent="0.35">
      <c r="A251" s="2"/>
      <c r="B251" s="2"/>
      <c r="C251" s="2" t="s">
        <v>260</v>
      </c>
      <c r="D251" s="2"/>
      <c r="E251" s="21">
        <v>187359.34</v>
      </c>
      <c r="F251" s="21">
        <v>238971.78</v>
      </c>
      <c r="G251" s="23">
        <v>51612.44</v>
      </c>
      <c r="H251" s="21">
        <v>318629.02749999997</v>
      </c>
      <c r="I251" s="21">
        <v>318629.03999999998</v>
      </c>
      <c r="J251" s="21">
        <v>131269.68749999997</v>
      </c>
      <c r="K251" s="22">
        <v>1.2500000011641532E-2</v>
      </c>
      <c r="L251" s="30">
        <v>318629.02875</v>
      </c>
      <c r="M251" s="29">
        <v>1.2500000302679837E-3</v>
      </c>
    </row>
    <row r="252" spans="1:13" ht="10" customHeight="1" x14ac:dyDescent="0.35">
      <c r="A252" s="2"/>
      <c r="B252" s="2"/>
      <c r="C252" s="2" t="s">
        <v>261</v>
      </c>
      <c r="D252" s="2"/>
      <c r="E252" s="21">
        <v>101698.97</v>
      </c>
      <c r="F252" s="21">
        <v>220431.78</v>
      </c>
      <c r="G252" s="23">
        <v>118732.8</v>
      </c>
      <c r="H252" s="21">
        <v>293909.02859374997</v>
      </c>
      <c r="I252" s="21">
        <v>293909.03999999998</v>
      </c>
      <c r="J252" s="21">
        <v>192210.05859374997</v>
      </c>
      <c r="K252" s="22">
        <v>1.1406250006984919E-2</v>
      </c>
      <c r="L252" s="30">
        <v>293909.0365625</v>
      </c>
      <c r="M252" s="29">
        <v>7.9687500256113708E-3</v>
      </c>
    </row>
    <row r="253" spans="1:13" ht="10" customHeight="1" x14ac:dyDescent="0.35">
      <c r="A253" s="2"/>
      <c r="B253" s="2"/>
      <c r="C253" s="2" t="s">
        <v>262</v>
      </c>
      <c r="D253" s="2"/>
      <c r="E253" s="21">
        <v>16392.900000000001</v>
      </c>
      <c r="F253" s="21">
        <v>16500.78</v>
      </c>
      <c r="G253" s="23">
        <v>107.8789</v>
      </c>
      <c r="H253" s="21">
        <v>16392.900000000001</v>
      </c>
      <c r="I253" s="21">
        <v>22001.040000000001</v>
      </c>
      <c r="J253" s="21">
        <v>0</v>
      </c>
      <c r="K253" s="22">
        <v>5608.1399999999994</v>
      </c>
      <c r="L253" s="30">
        <v>38486.806333007808</v>
      </c>
      <c r="M253" s="29">
        <v>22093.906333007806</v>
      </c>
    </row>
    <row r="254" spans="1:13" ht="10" customHeight="1" x14ac:dyDescent="0.35">
      <c r="A254" s="2"/>
      <c r="B254" s="2"/>
      <c r="C254" s="2" t="s">
        <v>263</v>
      </c>
      <c r="D254" s="2"/>
      <c r="E254" s="21">
        <v>16674.240000000002</v>
      </c>
      <c r="F254" s="21">
        <v>13842.72</v>
      </c>
      <c r="G254" s="23">
        <v>-2831.5210000000002</v>
      </c>
      <c r="H254" s="21">
        <v>16674.240000000002</v>
      </c>
      <c r="I254" s="21">
        <v>18456.96</v>
      </c>
      <c r="J254" s="21">
        <v>0</v>
      </c>
      <c r="K254" s="22">
        <v>1782.7199999999975</v>
      </c>
      <c r="L254" s="30">
        <v>26312.043203124995</v>
      </c>
      <c r="M254" s="29">
        <v>9637.8032031249932</v>
      </c>
    </row>
    <row r="255" spans="1:13" ht="10" customHeight="1" x14ac:dyDescent="0.35">
      <c r="A255" s="2"/>
      <c r="B255" s="2"/>
      <c r="C255" s="2" t="s">
        <v>264</v>
      </c>
      <c r="D255" s="2"/>
      <c r="E255" s="21">
        <v>11266.38</v>
      </c>
      <c r="F255" s="21">
        <v>27256.5</v>
      </c>
      <c r="G255" s="23">
        <v>15990.12</v>
      </c>
      <c r="H255" s="21">
        <v>36342.000117187497</v>
      </c>
      <c r="I255" s="21">
        <v>36342</v>
      </c>
      <c r="J255" s="21">
        <v>25075.6201171875</v>
      </c>
      <c r="K255" s="22">
        <v>-1.1718749738065526E-4</v>
      </c>
      <c r="L255" s="30">
        <v>36342.001269531247</v>
      </c>
      <c r="M255" s="29">
        <v>1.1523437497089617E-3</v>
      </c>
    </row>
    <row r="256" spans="1:13" ht="10" customHeight="1" x14ac:dyDescent="0.35">
      <c r="A256" s="2"/>
      <c r="B256" s="2"/>
      <c r="C256" s="2" t="s">
        <v>265</v>
      </c>
      <c r="D256" s="2"/>
      <c r="E256" s="21">
        <v>23447.62</v>
      </c>
      <c r="F256" s="21">
        <v>3557.97</v>
      </c>
      <c r="G256" s="23">
        <v>-19889.650000000001</v>
      </c>
      <c r="H256" s="21">
        <v>23447.62</v>
      </c>
      <c r="I256" s="21">
        <v>4743.96</v>
      </c>
      <c r="J256" s="21">
        <v>0</v>
      </c>
      <c r="K256" s="22">
        <v>-18703.66</v>
      </c>
      <c r="L256" s="30">
        <v>0</v>
      </c>
      <c r="M256" s="29">
        <v>-23447.62</v>
      </c>
    </row>
    <row r="257" spans="1:13" ht="10" customHeight="1" x14ac:dyDescent="0.35">
      <c r="A257" s="2"/>
      <c r="B257" s="2"/>
      <c r="C257" s="2" t="s">
        <v>266</v>
      </c>
      <c r="D257" s="2"/>
      <c r="E257" s="21">
        <v>13868.39</v>
      </c>
      <c r="F257" s="21">
        <v>0</v>
      </c>
      <c r="G257" s="23">
        <v>-13868.39</v>
      </c>
      <c r="H257" s="21">
        <v>13868.390000000001</v>
      </c>
      <c r="I257" s="21">
        <v>0</v>
      </c>
      <c r="J257" s="21">
        <v>0</v>
      </c>
      <c r="K257" s="22">
        <v>-13868.390000000001</v>
      </c>
      <c r="L257" s="30">
        <v>0</v>
      </c>
      <c r="M257" s="29">
        <v>-13868.390000000001</v>
      </c>
    </row>
    <row r="258" spans="1:13" ht="10" customHeight="1" x14ac:dyDescent="0.35">
      <c r="A258" s="2"/>
      <c r="B258" s="2"/>
      <c r="C258" s="2" t="s">
        <v>267</v>
      </c>
      <c r="D258" s="2"/>
      <c r="E258" s="21">
        <v>12432.62</v>
      </c>
      <c r="F258" s="21">
        <v>0</v>
      </c>
      <c r="G258" s="23">
        <v>-12432.62</v>
      </c>
      <c r="H258" s="21">
        <v>12432.62</v>
      </c>
      <c r="I258" s="21">
        <v>0</v>
      </c>
      <c r="J258" s="21">
        <v>0</v>
      </c>
      <c r="K258" s="22">
        <v>-12432.62</v>
      </c>
      <c r="L258" s="30">
        <v>0</v>
      </c>
      <c r="M258" s="29">
        <v>-12432.62</v>
      </c>
    </row>
    <row r="259" spans="1:13" ht="10" customHeight="1" x14ac:dyDescent="0.35">
      <c r="A259" s="2"/>
      <c r="B259" s="2"/>
      <c r="C259" s="2" t="s">
        <v>268</v>
      </c>
      <c r="D259" s="2"/>
      <c r="E259" s="21">
        <v>20547.330000000002</v>
      </c>
      <c r="F259" s="21">
        <v>0</v>
      </c>
      <c r="G259" s="23">
        <v>-20547.330000000002</v>
      </c>
      <c r="H259" s="21">
        <v>20547.329999999998</v>
      </c>
      <c r="I259" s="21">
        <v>0</v>
      </c>
      <c r="J259" s="21">
        <v>0</v>
      </c>
      <c r="K259" s="22">
        <v>-20547.329999999998</v>
      </c>
      <c r="L259" s="30">
        <v>0</v>
      </c>
      <c r="M259" s="29">
        <v>-20547.329999999998</v>
      </c>
    </row>
    <row r="260" spans="1:13" ht="10" customHeight="1" x14ac:dyDescent="0.35">
      <c r="A260" s="2"/>
      <c r="B260" s="2"/>
      <c r="C260" s="2" t="s">
        <v>269</v>
      </c>
      <c r="D260" s="2"/>
      <c r="E260" s="21">
        <v>22655.25</v>
      </c>
      <c r="F260" s="21">
        <v>0</v>
      </c>
      <c r="G260" s="23">
        <v>-22655.25</v>
      </c>
      <c r="H260" s="21">
        <v>22655.250000000004</v>
      </c>
      <c r="I260" s="21">
        <v>0</v>
      </c>
      <c r="J260" s="21">
        <v>0</v>
      </c>
      <c r="K260" s="22">
        <v>-22655.250000000004</v>
      </c>
      <c r="L260" s="30">
        <v>0</v>
      </c>
      <c r="M260" s="29">
        <v>-22655.250000000004</v>
      </c>
    </row>
    <row r="261" spans="1:13" ht="10" customHeight="1" x14ac:dyDescent="0.35">
      <c r="A261" s="2"/>
      <c r="B261" s="2"/>
      <c r="C261" s="2" t="s">
        <v>270</v>
      </c>
      <c r="D261" s="2"/>
      <c r="E261" s="21">
        <v>19254.04</v>
      </c>
      <c r="F261" s="21">
        <v>0</v>
      </c>
      <c r="G261" s="23">
        <v>-19254.04</v>
      </c>
      <c r="H261" s="21">
        <v>19254.04</v>
      </c>
      <c r="I261" s="21">
        <v>0</v>
      </c>
      <c r="J261" s="21">
        <v>0</v>
      </c>
      <c r="K261" s="22">
        <v>-19254.04</v>
      </c>
      <c r="L261" s="30">
        <v>0</v>
      </c>
      <c r="M261" s="29">
        <v>-19254.04</v>
      </c>
    </row>
    <row r="262" spans="1:13" ht="10" customHeight="1" x14ac:dyDescent="0.35">
      <c r="A262" s="2"/>
      <c r="B262" s="2"/>
      <c r="C262" s="2" t="s">
        <v>271</v>
      </c>
      <c r="D262" s="2"/>
      <c r="E262" s="21">
        <v>22418.77</v>
      </c>
      <c r="F262" s="21">
        <v>16148.25</v>
      </c>
      <c r="G262" s="23">
        <v>-6270.52</v>
      </c>
      <c r="H262" s="21">
        <v>25874.664897460938</v>
      </c>
      <c r="I262" s="21">
        <v>21531</v>
      </c>
      <c r="J262" s="21">
        <v>3455.8948974609375</v>
      </c>
      <c r="K262" s="22">
        <v>-4343.6648974609379</v>
      </c>
      <c r="L262" s="30">
        <v>53375.784731445317</v>
      </c>
      <c r="M262" s="29">
        <v>27501.11983398438</v>
      </c>
    </row>
    <row r="263" spans="1:13" ht="10" customHeight="1" x14ac:dyDescent="0.35">
      <c r="A263" s="2"/>
      <c r="B263" s="2"/>
      <c r="C263" s="2" t="s">
        <v>272</v>
      </c>
      <c r="D263" s="2"/>
      <c r="E263" s="21">
        <v>20180.68</v>
      </c>
      <c r="F263" s="21">
        <v>14897.97</v>
      </c>
      <c r="G263" s="23">
        <v>-5282.71</v>
      </c>
      <c r="H263" s="21">
        <v>23567.005073242191</v>
      </c>
      <c r="I263" s="21">
        <v>19863.96</v>
      </c>
      <c r="J263" s="21">
        <v>3386.3250732421911</v>
      </c>
      <c r="K263" s="22">
        <v>-3703.0450732421923</v>
      </c>
      <c r="L263" s="30">
        <v>56834.110122070306</v>
      </c>
      <c r="M263" s="29">
        <v>33267.105048828118</v>
      </c>
    </row>
    <row r="264" spans="1:13" ht="10" customHeight="1" x14ac:dyDescent="0.35">
      <c r="A264" s="2"/>
      <c r="B264" s="2"/>
      <c r="C264" s="2" t="s">
        <v>273</v>
      </c>
      <c r="D264" s="2"/>
      <c r="E264" s="21">
        <v>26553.59</v>
      </c>
      <c r="F264" s="21">
        <v>30021.03</v>
      </c>
      <c r="G264" s="23">
        <v>3467.4389999999999</v>
      </c>
      <c r="H264" s="21">
        <v>40028.038730468747</v>
      </c>
      <c r="I264" s="21">
        <v>40028.04</v>
      </c>
      <c r="J264" s="21">
        <v>13474.448730468746</v>
      </c>
      <c r="K264" s="22">
        <v>1.2695312543655746E-3</v>
      </c>
      <c r="L264" s="30">
        <v>40028.038159179683</v>
      </c>
      <c r="M264" s="29">
        <v>-5.7128906337311491E-4</v>
      </c>
    </row>
    <row r="265" spans="1:13" ht="10" customHeight="1" x14ac:dyDescent="0.35">
      <c r="A265" s="2"/>
      <c r="B265" s="2"/>
      <c r="C265" s="2" t="s">
        <v>274</v>
      </c>
      <c r="D265" s="2"/>
      <c r="E265" s="21">
        <v>5178.38</v>
      </c>
      <c r="F265" s="21">
        <v>0</v>
      </c>
      <c r="G265" s="23">
        <v>-5178.38</v>
      </c>
      <c r="H265" s="21">
        <v>5178.38</v>
      </c>
      <c r="I265" s="21">
        <v>0</v>
      </c>
      <c r="J265" s="21">
        <v>0</v>
      </c>
      <c r="K265" s="22">
        <v>-5178.38</v>
      </c>
      <c r="L265" s="30">
        <v>0</v>
      </c>
      <c r="M265" s="29">
        <v>-5178.38</v>
      </c>
    </row>
    <row r="266" spans="1:13" ht="10" customHeight="1" x14ac:dyDescent="0.35">
      <c r="A266" s="2"/>
      <c r="B266" s="2"/>
      <c r="C266" s="2" t="s">
        <v>275</v>
      </c>
      <c r="D266" s="2"/>
      <c r="E266" s="21">
        <v>5178.97</v>
      </c>
      <c r="F266" s="21">
        <v>0</v>
      </c>
      <c r="G266" s="23">
        <v>-5178.97</v>
      </c>
      <c r="H266" s="21">
        <v>5178.97</v>
      </c>
      <c r="I266" s="21">
        <v>0</v>
      </c>
      <c r="J266" s="21">
        <v>0</v>
      </c>
      <c r="K266" s="22">
        <v>-5178.97</v>
      </c>
      <c r="L266" s="30">
        <v>0</v>
      </c>
      <c r="M266" s="29">
        <v>-5178.97</v>
      </c>
    </row>
    <row r="267" spans="1:13" ht="10" customHeight="1" x14ac:dyDescent="0.35">
      <c r="A267" s="2"/>
      <c r="B267" s="2"/>
      <c r="C267" s="2" t="s">
        <v>276</v>
      </c>
      <c r="D267" s="2"/>
      <c r="E267" s="21">
        <v>6449.87</v>
      </c>
      <c r="F267" s="21">
        <v>0</v>
      </c>
      <c r="G267" s="23">
        <v>-6449.87</v>
      </c>
      <c r="H267" s="21">
        <v>6449.87</v>
      </c>
      <c r="I267" s="21">
        <v>0</v>
      </c>
      <c r="J267" s="21">
        <v>0</v>
      </c>
      <c r="K267" s="22">
        <v>-6449.87</v>
      </c>
      <c r="L267" s="30">
        <v>0</v>
      </c>
      <c r="M267" s="29">
        <v>-6449.87</v>
      </c>
    </row>
    <row r="268" spans="1:13" ht="10" customHeight="1" x14ac:dyDescent="0.35">
      <c r="A268" s="2"/>
      <c r="B268" s="2"/>
      <c r="C268" s="2" t="s">
        <v>277</v>
      </c>
      <c r="D268" s="2"/>
      <c r="E268" s="21">
        <v>95857.49</v>
      </c>
      <c r="F268" s="21">
        <v>143418.78</v>
      </c>
      <c r="G268" s="23">
        <v>47561.29</v>
      </c>
      <c r="H268" s="21">
        <v>191225.04664062499</v>
      </c>
      <c r="I268" s="21">
        <v>191225.04</v>
      </c>
      <c r="J268" s="21">
        <v>95367.556640624985</v>
      </c>
      <c r="K268" s="22">
        <v>-6.6406249825377017E-3</v>
      </c>
      <c r="L268" s="30">
        <v>191225.04359374999</v>
      </c>
      <c r="M268" s="29">
        <v>-3.0468750046566129E-3</v>
      </c>
    </row>
    <row r="269" spans="1:13" ht="10" customHeight="1" x14ac:dyDescent="0.35">
      <c r="A269" s="2"/>
      <c r="B269" s="2"/>
      <c r="C269" s="2" t="s">
        <v>278</v>
      </c>
      <c r="D269" s="2"/>
      <c r="E269" s="21">
        <v>90073.58</v>
      </c>
      <c r="F269" s="21">
        <v>136809</v>
      </c>
      <c r="G269" s="23">
        <v>46735.42</v>
      </c>
      <c r="H269" s="21">
        <v>182412.00382812502</v>
      </c>
      <c r="I269" s="21">
        <v>182412</v>
      </c>
      <c r="J269" s="21">
        <v>92338.423828125015</v>
      </c>
      <c r="K269" s="22">
        <v>-3.8281250162981451E-3</v>
      </c>
      <c r="L269" s="30">
        <v>182411.99609375</v>
      </c>
      <c r="M269" s="29">
        <v>-7.7343750162981451E-3</v>
      </c>
    </row>
    <row r="270" spans="1:13" ht="10" customHeight="1" x14ac:dyDescent="0.35">
      <c r="A270" s="2"/>
      <c r="B270" s="2"/>
      <c r="C270" s="2" t="s">
        <v>279</v>
      </c>
      <c r="D270" s="2"/>
      <c r="E270" s="21">
        <v>46006.02</v>
      </c>
      <c r="F270" s="21">
        <v>187492.5</v>
      </c>
      <c r="G270" s="23">
        <v>141486.5</v>
      </c>
      <c r="H270" s="21">
        <v>249990.01218749999</v>
      </c>
      <c r="I270" s="21">
        <v>249990</v>
      </c>
      <c r="J270" s="21">
        <v>203983.9921875</v>
      </c>
      <c r="K270" s="22">
        <v>-1.2187499989522621E-2</v>
      </c>
      <c r="L270" s="30">
        <v>249990.00437499999</v>
      </c>
      <c r="M270" s="29">
        <v>-7.8125E-3</v>
      </c>
    </row>
    <row r="271" spans="1:13" ht="10" customHeight="1" x14ac:dyDescent="0.35">
      <c r="A271" s="2"/>
      <c r="B271" s="2"/>
      <c r="C271" s="2" t="s">
        <v>280</v>
      </c>
      <c r="D271" s="2"/>
      <c r="E271" s="21">
        <v>1013.6</v>
      </c>
      <c r="F271" s="21">
        <v>0</v>
      </c>
      <c r="G271" s="23">
        <v>-1013.6</v>
      </c>
      <c r="H271" s="21">
        <v>1013.6</v>
      </c>
      <c r="I271" s="21">
        <v>0</v>
      </c>
      <c r="J271" s="21">
        <v>0</v>
      </c>
      <c r="K271" s="22">
        <v>-1013.6</v>
      </c>
      <c r="L271" s="30">
        <v>0</v>
      </c>
      <c r="M271" s="29">
        <v>-1013.6</v>
      </c>
    </row>
    <row r="272" spans="1:13" ht="10" customHeight="1" x14ac:dyDescent="0.35">
      <c r="A272" s="2"/>
      <c r="B272" s="2"/>
      <c r="C272" s="2" t="s">
        <v>281</v>
      </c>
      <c r="D272" s="2"/>
      <c r="E272" s="21">
        <v>0</v>
      </c>
      <c r="F272" s="21">
        <v>7499.97</v>
      </c>
      <c r="G272" s="23">
        <v>7499.97</v>
      </c>
      <c r="H272" s="21">
        <v>9999.960205078125</v>
      </c>
      <c r="I272" s="21">
        <v>9999.9599999999991</v>
      </c>
      <c r="J272" s="21">
        <v>9999.960205078125</v>
      </c>
      <c r="K272" s="22">
        <v>-2.0507812587311491E-4</v>
      </c>
      <c r="L272" s="30">
        <v>9999.9609765624919</v>
      </c>
      <c r="M272" s="29">
        <v>7.7148436685092747E-4</v>
      </c>
    </row>
    <row r="273" spans="1:13" ht="10" customHeight="1" x14ac:dyDescent="0.35">
      <c r="A273" s="2"/>
      <c r="B273" s="2"/>
      <c r="C273" s="2" t="s">
        <v>282</v>
      </c>
      <c r="D273" s="2"/>
      <c r="E273" s="21">
        <v>0</v>
      </c>
      <c r="F273" s="21">
        <v>7499.97</v>
      </c>
      <c r="G273" s="23">
        <v>7499.97</v>
      </c>
      <c r="H273" s="21">
        <v>9999.960205078125</v>
      </c>
      <c r="I273" s="21">
        <v>9999.9599999999991</v>
      </c>
      <c r="J273" s="21">
        <v>9999.960205078125</v>
      </c>
      <c r="K273" s="22">
        <v>-2.0507812587311491E-4</v>
      </c>
      <c r="L273" s="30">
        <v>9999.9598388671875</v>
      </c>
      <c r="M273" s="29">
        <v>-3.662109375E-4</v>
      </c>
    </row>
    <row r="274" spans="1:13" ht="10" customHeight="1" x14ac:dyDescent="0.35">
      <c r="A274" s="2"/>
      <c r="B274" s="2"/>
      <c r="C274" s="2" t="s">
        <v>283</v>
      </c>
      <c r="D274" s="2"/>
      <c r="E274" s="21">
        <v>0</v>
      </c>
      <c r="F274" s="21">
        <v>7499.97</v>
      </c>
      <c r="G274" s="23">
        <v>7499.97</v>
      </c>
      <c r="H274" s="21">
        <v>9999.960205078125</v>
      </c>
      <c r="I274" s="21">
        <v>9999.9599999999991</v>
      </c>
      <c r="J274" s="21">
        <v>9999.960205078125</v>
      </c>
      <c r="K274" s="22">
        <v>-2.0507812587311491E-4</v>
      </c>
      <c r="L274" s="30">
        <v>9999.959716796875</v>
      </c>
      <c r="M274" s="29">
        <v>-4.8828125E-4</v>
      </c>
    </row>
    <row r="275" spans="1:13" ht="10" customHeight="1" x14ac:dyDescent="0.35">
      <c r="A275" s="2"/>
      <c r="B275" s="2"/>
      <c r="C275" s="2" t="s">
        <v>284</v>
      </c>
      <c r="D275" s="2"/>
      <c r="E275" s="21">
        <v>329.4</v>
      </c>
      <c r="F275" s="21">
        <v>3750.03</v>
      </c>
      <c r="G275" s="23">
        <v>3420.63</v>
      </c>
      <c r="H275" s="21">
        <v>5000.0400146484371</v>
      </c>
      <c r="I275" s="21">
        <v>5000.04</v>
      </c>
      <c r="J275" s="21">
        <v>4670.6400146484375</v>
      </c>
      <c r="K275" s="22">
        <v>-1.4648437172581907E-5</v>
      </c>
      <c r="L275" s="30">
        <v>5000.0400024414066</v>
      </c>
      <c r="M275" s="29">
        <v>-1.2207030522404239E-5</v>
      </c>
    </row>
    <row r="276" spans="1:13" ht="10" customHeight="1" x14ac:dyDescent="0.35">
      <c r="A276" s="2"/>
      <c r="B276" s="2"/>
      <c r="C276" s="2" t="s">
        <v>285</v>
      </c>
      <c r="D276" s="2"/>
      <c r="E276" s="21">
        <v>345.33</v>
      </c>
      <c r="F276" s="21">
        <v>3750.03</v>
      </c>
      <c r="G276" s="23">
        <v>3404.7</v>
      </c>
      <c r="H276" s="21">
        <v>5000.0398388671874</v>
      </c>
      <c r="I276" s="21">
        <v>5000.04</v>
      </c>
      <c r="J276" s="21">
        <v>4654.7098388671875</v>
      </c>
      <c r="K276" s="22">
        <v>1.6113281253637979E-4</v>
      </c>
      <c r="L276" s="30">
        <v>5000.0400805664067</v>
      </c>
      <c r="M276" s="29">
        <v>2.4169921925931703E-4</v>
      </c>
    </row>
    <row r="277" spans="1:13" ht="10" customHeight="1" x14ac:dyDescent="0.35">
      <c r="A277" s="2"/>
      <c r="B277" s="2"/>
      <c r="C277" s="2" t="s">
        <v>286</v>
      </c>
      <c r="D277" s="2"/>
      <c r="E277" s="21">
        <v>273.99</v>
      </c>
      <c r="F277" s="21">
        <v>3750.03</v>
      </c>
      <c r="G277" s="23">
        <v>3476.04</v>
      </c>
      <c r="H277" s="21">
        <v>5000.0399267578123</v>
      </c>
      <c r="I277" s="21">
        <v>5000.04</v>
      </c>
      <c r="J277" s="21">
        <v>4726.0499267578125</v>
      </c>
      <c r="K277" s="22">
        <v>7.324218768189894E-5</v>
      </c>
      <c r="L277" s="30">
        <v>5000.0397436523435</v>
      </c>
      <c r="M277" s="29">
        <v>-1.8310546875E-4</v>
      </c>
    </row>
    <row r="278" spans="1:13" ht="10" customHeight="1" x14ac:dyDescent="0.35">
      <c r="A278" s="2"/>
      <c r="B278" s="2"/>
      <c r="C278" s="5" t="s">
        <v>287</v>
      </c>
      <c r="D278" s="5"/>
      <c r="E278" s="24">
        <f>SUM(E246:E277)</f>
        <v>956592.25999999989</v>
      </c>
      <c r="F278" s="24">
        <f>SUM(F246:F277)</f>
        <v>1359382.5</v>
      </c>
      <c r="G278" s="24">
        <f t="shared" ref="G278:J278" si="11">SUM(G246:G277)</f>
        <v>402790.23689999996</v>
      </c>
      <c r="H278" s="24">
        <f t="shared" si="11"/>
        <v>1938447.9576318362</v>
      </c>
      <c r="I278" s="24">
        <f t="shared" si="11"/>
        <v>1812510</v>
      </c>
      <c r="J278" s="24">
        <f t="shared" si="11"/>
        <v>981855.69763183594</v>
      </c>
      <c r="K278" s="25">
        <f>I278-H278</f>
        <v>-125937.95763183618</v>
      </c>
      <c r="L278" s="31">
        <v>1900921.8226342776</v>
      </c>
      <c r="M278" s="32">
        <v>-37526.134997558605</v>
      </c>
    </row>
    <row r="279" spans="1:13" ht="10" customHeight="1" x14ac:dyDescent="0.35">
      <c r="A279" s="2"/>
      <c r="B279" s="2" t="s">
        <v>18</v>
      </c>
      <c r="C279" s="2"/>
      <c r="D279" s="2"/>
      <c r="E279" s="21"/>
      <c r="F279" s="21"/>
      <c r="G279" s="23"/>
      <c r="H279" s="21"/>
      <c r="I279" s="21"/>
      <c r="J279" s="21"/>
      <c r="K279" s="22"/>
      <c r="L279" s="30"/>
      <c r="M279" s="29"/>
    </row>
    <row r="280" spans="1:13" ht="10" customHeight="1" x14ac:dyDescent="0.35">
      <c r="A280" s="2"/>
      <c r="B280" s="2"/>
      <c r="C280" s="2" t="s">
        <v>288</v>
      </c>
      <c r="D280" s="2"/>
      <c r="E280" s="21">
        <v>0</v>
      </c>
      <c r="F280" s="21">
        <v>0</v>
      </c>
      <c r="G280" s="23">
        <v>0</v>
      </c>
      <c r="H280" s="21">
        <v>0</v>
      </c>
      <c r="I280" s="21">
        <v>0</v>
      </c>
      <c r="J280" s="21">
        <v>0</v>
      </c>
      <c r="K280" s="22">
        <v>0</v>
      </c>
      <c r="L280" s="30">
        <v>4142.41</v>
      </c>
      <c r="M280" s="29">
        <v>4142.41</v>
      </c>
    </row>
    <row r="281" spans="1:13" ht="10" customHeight="1" x14ac:dyDescent="0.35">
      <c r="A281" s="2"/>
      <c r="B281" s="2"/>
      <c r="C281" s="2" t="s">
        <v>289</v>
      </c>
      <c r="D281" s="2"/>
      <c r="E281" s="21">
        <v>20018.45</v>
      </c>
      <c r="F281" s="21">
        <v>67505.22</v>
      </c>
      <c r="G281" s="23">
        <v>47486.77</v>
      </c>
      <c r="H281" s="21">
        <v>90006.967578124997</v>
      </c>
      <c r="I281" s="21">
        <v>90006.96</v>
      </c>
      <c r="J281" s="21">
        <v>69988.517578125</v>
      </c>
      <c r="K281" s="22">
        <v>-7.5781249906867743E-3</v>
      </c>
      <c r="L281" s="30">
        <v>90006.960039062513</v>
      </c>
      <c r="M281" s="29">
        <v>-7.5390624842839316E-3</v>
      </c>
    </row>
    <row r="282" spans="1:13" ht="10" customHeight="1" x14ac:dyDescent="0.35">
      <c r="A282" s="2"/>
      <c r="B282" s="2"/>
      <c r="C282" s="2" t="s">
        <v>290</v>
      </c>
      <c r="D282" s="2"/>
      <c r="E282" s="21">
        <v>25333.72</v>
      </c>
      <c r="F282" s="21">
        <v>55743.75</v>
      </c>
      <c r="G282" s="23">
        <v>30410.03</v>
      </c>
      <c r="H282" s="21">
        <v>74325.000273437501</v>
      </c>
      <c r="I282" s="21">
        <v>74325</v>
      </c>
      <c r="J282" s="21">
        <v>48991.2802734375</v>
      </c>
      <c r="K282" s="22">
        <v>-2.7343750116415322E-4</v>
      </c>
      <c r="L282" s="30">
        <v>74324.99762207031</v>
      </c>
      <c r="M282" s="29">
        <v>-2.6513671909924597E-3</v>
      </c>
    </row>
    <row r="283" spans="1:13" ht="10" customHeight="1" x14ac:dyDescent="0.35">
      <c r="A283" s="2"/>
      <c r="B283" s="2"/>
      <c r="C283" s="2" t="s">
        <v>291</v>
      </c>
      <c r="D283" s="2"/>
      <c r="E283" s="21">
        <v>20940.89</v>
      </c>
      <c r="F283" s="21">
        <v>51125.22</v>
      </c>
      <c r="G283" s="23">
        <v>30184.33</v>
      </c>
      <c r="H283" s="21">
        <v>68166.960312499999</v>
      </c>
      <c r="I283" s="21">
        <v>68166.960000000006</v>
      </c>
      <c r="J283" s="21">
        <v>47226.0703125</v>
      </c>
      <c r="K283" s="22">
        <v>-3.1249999301508069E-4</v>
      </c>
      <c r="L283" s="30">
        <v>68166.962812499987</v>
      </c>
      <c r="M283" s="29">
        <v>2.4999999877763912E-3</v>
      </c>
    </row>
    <row r="284" spans="1:13" ht="10" customHeight="1" x14ac:dyDescent="0.35">
      <c r="A284" s="2"/>
      <c r="B284" s="2"/>
      <c r="C284" s="2" t="s">
        <v>292</v>
      </c>
      <c r="D284" s="2"/>
      <c r="E284" s="21">
        <v>171.13</v>
      </c>
      <c r="F284" s="21">
        <v>2625.03</v>
      </c>
      <c r="G284" s="23">
        <v>2453.9</v>
      </c>
      <c r="H284" s="21">
        <v>3500.0401562500001</v>
      </c>
      <c r="I284" s="21">
        <v>3500.04</v>
      </c>
      <c r="J284" s="21">
        <v>3328.91015625</v>
      </c>
      <c r="K284" s="22">
        <v>-1.5625000014551915E-4</v>
      </c>
      <c r="L284" s="30">
        <v>3500.0399780273438</v>
      </c>
      <c r="M284" s="29">
        <v>-1.7822265635913936E-4</v>
      </c>
    </row>
    <row r="285" spans="1:13" ht="10" customHeight="1" x14ac:dyDescent="0.35">
      <c r="A285" s="2"/>
      <c r="B285" s="2"/>
      <c r="C285" s="2" t="s">
        <v>293</v>
      </c>
      <c r="D285" s="2"/>
      <c r="E285" s="21">
        <v>19.52</v>
      </c>
      <c r="F285" s="21">
        <v>2625.03</v>
      </c>
      <c r="G285" s="23">
        <v>2605.5100000000002</v>
      </c>
      <c r="H285" s="21">
        <v>3500.04001953125</v>
      </c>
      <c r="I285" s="21">
        <v>3500.04</v>
      </c>
      <c r="J285" s="21">
        <v>3480.52001953125</v>
      </c>
      <c r="K285" s="22">
        <v>-1.9531250018189894E-5</v>
      </c>
      <c r="L285" s="30">
        <v>3500.0399780273438</v>
      </c>
      <c r="M285" s="29">
        <v>-4.1503906231810106E-5</v>
      </c>
    </row>
    <row r="286" spans="1:13" ht="10" customHeight="1" x14ac:dyDescent="0.35">
      <c r="A286" s="2"/>
      <c r="B286" s="2"/>
      <c r="C286" s="2" t="s">
        <v>294</v>
      </c>
      <c r="D286" s="2"/>
      <c r="E286" s="21">
        <v>13.2</v>
      </c>
      <c r="F286" s="21">
        <v>2625.03</v>
      </c>
      <c r="G286" s="23">
        <v>2611.83</v>
      </c>
      <c r="H286" s="21">
        <v>3500.0400878906248</v>
      </c>
      <c r="I286" s="21">
        <v>3500.04</v>
      </c>
      <c r="J286" s="21">
        <v>3486.840087890625</v>
      </c>
      <c r="K286" s="22">
        <v>-8.7890624854480848E-5</v>
      </c>
      <c r="L286" s="30">
        <v>3500.0399780273438</v>
      </c>
      <c r="M286" s="29">
        <v>-1.0986328106810106E-4</v>
      </c>
    </row>
    <row r="287" spans="1:13" ht="10" customHeight="1" x14ac:dyDescent="0.35">
      <c r="A287" s="2"/>
      <c r="B287" s="2"/>
      <c r="C287" s="2" t="s">
        <v>295</v>
      </c>
      <c r="D287" s="2"/>
      <c r="E287" s="21">
        <v>0</v>
      </c>
      <c r="F287" s="21">
        <v>3750.03</v>
      </c>
      <c r="G287" s="23">
        <v>3750.03</v>
      </c>
      <c r="H287" s="21">
        <v>5000.0401611328125</v>
      </c>
      <c r="I287" s="21">
        <v>5000.04</v>
      </c>
      <c r="J287" s="21">
        <v>5000.0401611328125</v>
      </c>
      <c r="K287" s="22">
        <v>-1.6113281253637979E-4</v>
      </c>
      <c r="L287" s="30">
        <v>5000.0399780273438</v>
      </c>
      <c r="M287" s="29">
        <v>-1.8310546875E-4</v>
      </c>
    </row>
    <row r="288" spans="1:13" ht="10" customHeight="1" x14ac:dyDescent="0.35">
      <c r="A288" s="2"/>
      <c r="B288" s="2"/>
      <c r="C288" s="2" t="s">
        <v>296</v>
      </c>
      <c r="D288" s="2"/>
      <c r="E288" s="21">
        <v>0</v>
      </c>
      <c r="F288" s="21">
        <v>3750.03</v>
      </c>
      <c r="G288" s="23">
        <v>3750.03</v>
      </c>
      <c r="H288" s="21">
        <v>5000.0401611328125</v>
      </c>
      <c r="I288" s="21">
        <v>5000.04</v>
      </c>
      <c r="J288" s="21">
        <v>5000.0401611328125</v>
      </c>
      <c r="K288" s="22">
        <v>-1.6113281253637979E-4</v>
      </c>
      <c r="L288" s="30">
        <v>5000.0399780273438</v>
      </c>
      <c r="M288" s="29">
        <v>-1.8310546875E-4</v>
      </c>
    </row>
    <row r="289" spans="1:13" ht="10" customHeight="1" x14ac:dyDescent="0.35">
      <c r="A289" s="2"/>
      <c r="B289" s="2"/>
      <c r="C289" s="2" t="s">
        <v>297</v>
      </c>
      <c r="D289" s="2"/>
      <c r="E289" s="21">
        <v>0</v>
      </c>
      <c r="F289" s="21">
        <v>7499.97</v>
      </c>
      <c r="G289" s="23">
        <v>7499.97</v>
      </c>
      <c r="H289" s="21">
        <v>9999.960205078125</v>
      </c>
      <c r="I289" s="21">
        <v>9999.9599999999991</v>
      </c>
      <c r="J289" s="21">
        <v>9999.960205078125</v>
      </c>
      <c r="K289" s="22">
        <v>-2.0507812587311491E-4</v>
      </c>
      <c r="L289" s="30">
        <v>9999.959716796875</v>
      </c>
      <c r="M289" s="29">
        <v>-4.8828125E-4</v>
      </c>
    </row>
    <row r="290" spans="1:13" ht="10" customHeight="1" x14ac:dyDescent="0.35">
      <c r="A290" s="2"/>
      <c r="B290" s="2"/>
      <c r="C290" s="2" t="s">
        <v>298</v>
      </c>
      <c r="D290" s="2"/>
      <c r="E290" s="21">
        <v>12590.19</v>
      </c>
      <c r="F290" s="21">
        <v>16063.47</v>
      </c>
      <c r="G290" s="23">
        <v>3473.279</v>
      </c>
      <c r="H290" s="21">
        <v>21417.960263671874</v>
      </c>
      <c r="I290" s="21">
        <v>21417.96</v>
      </c>
      <c r="J290" s="21">
        <v>8827.7702636718732</v>
      </c>
      <c r="K290" s="22">
        <v>-2.6367187456344254E-4</v>
      </c>
      <c r="L290" s="30">
        <v>21417.960200195314</v>
      </c>
      <c r="M290" s="29">
        <v>-6.3476560171693563E-5</v>
      </c>
    </row>
    <row r="291" spans="1:13" ht="10" customHeight="1" x14ac:dyDescent="0.35">
      <c r="A291" s="2"/>
      <c r="B291" s="2"/>
      <c r="C291" s="2" t="s">
        <v>299</v>
      </c>
      <c r="D291" s="2"/>
      <c r="E291" s="21">
        <v>11690.27</v>
      </c>
      <c r="F291" s="21">
        <v>15642</v>
      </c>
      <c r="G291" s="23">
        <v>3951.73</v>
      </c>
      <c r="H291" s="21">
        <v>20856.000224609372</v>
      </c>
      <c r="I291" s="21">
        <v>20856</v>
      </c>
      <c r="J291" s="21">
        <v>9165.7302246093714</v>
      </c>
      <c r="K291" s="22">
        <v>-2.2460937179857865E-4</v>
      </c>
      <c r="L291" s="30">
        <v>20855.999904785156</v>
      </c>
      <c r="M291" s="29">
        <v>-3.198242156940978E-4</v>
      </c>
    </row>
    <row r="292" spans="1:13" ht="10" customHeight="1" x14ac:dyDescent="0.35">
      <c r="A292" s="2"/>
      <c r="B292" s="2"/>
      <c r="C292" s="2" t="s">
        <v>300</v>
      </c>
      <c r="D292" s="2"/>
      <c r="E292" s="21">
        <v>8081.61</v>
      </c>
      <c r="F292" s="21">
        <v>28516.5</v>
      </c>
      <c r="G292" s="23">
        <v>20434.89</v>
      </c>
      <c r="H292" s="21">
        <v>38021.999648437501</v>
      </c>
      <c r="I292" s="21">
        <v>38022</v>
      </c>
      <c r="J292" s="21">
        <v>29940.3896484375</v>
      </c>
      <c r="K292" s="22">
        <v>3.5156249941792339E-4</v>
      </c>
      <c r="L292" s="30">
        <v>38022.000039062499</v>
      </c>
      <c r="M292" s="29">
        <v>3.9062499854480848E-4</v>
      </c>
    </row>
    <row r="293" spans="1:13" ht="10" customHeight="1" x14ac:dyDescent="0.35">
      <c r="A293" s="2"/>
      <c r="B293" s="2"/>
      <c r="C293" s="2" t="s">
        <v>301</v>
      </c>
      <c r="D293" s="2"/>
      <c r="E293" s="21">
        <v>7118.85</v>
      </c>
      <c r="F293" s="21">
        <v>10028.25</v>
      </c>
      <c r="G293" s="23">
        <v>2909.4</v>
      </c>
      <c r="H293" s="21">
        <v>13371.000146484375</v>
      </c>
      <c r="I293" s="21">
        <v>13371</v>
      </c>
      <c r="J293" s="21">
        <v>6252.150146484375</v>
      </c>
      <c r="K293" s="22">
        <v>-1.4648437536379788E-4</v>
      </c>
      <c r="L293" s="30">
        <v>13370.999580078125</v>
      </c>
      <c r="M293" s="29">
        <v>-5.6640625007275958E-4</v>
      </c>
    </row>
    <row r="294" spans="1:13" ht="10" customHeight="1" x14ac:dyDescent="0.35">
      <c r="A294" s="2"/>
      <c r="B294" s="2"/>
      <c r="C294" s="2" t="s">
        <v>302</v>
      </c>
      <c r="D294" s="2"/>
      <c r="E294" s="21">
        <v>10842.84</v>
      </c>
      <c r="F294" s="21">
        <v>13090.5</v>
      </c>
      <c r="G294" s="23">
        <v>2247.66</v>
      </c>
      <c r="H294" s="21">
        <v>17453.999912109375</v>
      </c>
      <c r="I294" s="21">
        <v>17454</v>
      </c>
      <c r="J294" s="21">
        <v>6611.159912109375</v>
      </c>
      <c r="K294" s="22">
        <v>8.7890624854480848E-5</v>
      </c>
      <c r="L294" s="30">
        <v>17454.000244140625</v>
      </c>
      <c r="M294" s="29">
        <v>3.3203124985448085E-4</v>
      </c>
    </row>
    <row r="295" spans="1:13" ht="10" customHeight="1" x14ac:dyDescent="0.35">
      <c r="A295" s="2"/>
      <c r="B295" s="2"/>
      <c r="C295" s="2" t="s">
        <v>303</v>
      </c>
      <c r="D295" s="2"/>
      <c r="E295" s="21">
        <v>10624.5</v>
      </c>
      <c r="F295" s="21">
        <v>3698.28</v>
      </c>
      <c r="G295" s="23">
        <v>-6926.22</v>
      </c>
      <c r="H295" s="21">
        <v>15738.725830078125</v>
      </c>
      <c r="I295" s="21">
        <v>4931.04</v>
      </c>
      <c r="J295" s="21">
        <v>5114.225830078125</v>
      </c>
      <c r="K295" s="22">
        <v>-10807.685830078124</v>
      </c>
      <c r="L295" s="30">
        <v>34874.749599609378</v>
      </c>
      <c r="M295" s="29">
        <v>19136.023769531253</v>
      </c>
    </row>
    <row r="296" spans="1:13" ht="10" customHeight="1" x14ac:dyDescent="0.35">
      <c r="A296" s="2"/>
      <c r="B296" s="2"/>
      <c r="C296" s="2" t="s">
        <v>304</v>
      </c>
      <c r="D296" s="2"/>
      <c r="E296" s="21">
        <v>25248.09</v>
      </c>
      <c r="F296" s="21">
        <v>23213.97</v>
      </c>
      <c r="G296" s="23">
        <v>-2034.1189999999999</v>
      </c>
      <c r="H296" s="21">
        <v>30951.961215820313</v>
      </c>
      <c r="I296" s="21">
        <v>30951.96</v>
      </c>
      <c r="J296" s="21">
        <v>5703.8712158203125</v>
      </c>
      <c r="K296" s="22">
        <v>-1.2158203135186341E-3</v>
      </c>
      <c r="L296" s="30">
        <v>30951.960488281249</v>
      </c>
      <c r="M296" s="29">
        <v>-7.2753906351863407E-4</v>
      </c>
    </row>
    <row r="297" spans="1:13" ht="10" customHeight="1" x14ac:dyDescent="0.35">
      <c r="A297" s="2"/>
      <c r="B297" s="2"/>
      <c r="C297" s="2" t="s">
        <v>305</v>
      </c>
      <c r="D297" s="2"/>
      <c r="E297" s="21">
        <v>13930.56</v>
      </c>
      <c r="F297" s="21">
        <v>19949.22</v>
      </c>
      <c r="G297" s="23">
        <v>6018.6610000000001</v>
      </c>
      <c r="H297" s="21">
        <v>26598.960878906248</v>
      </c>
      <c r="I297" s="21">
        <v>26598.959999999999</v>
      </c>
      <c r="J297" s="21">
        <v>12668.400878906248</v>
      </c>
      <c r="K297" s="22">
        <v>-8.7890624854480848E-4</v>
      </c>
      <c r="L297" s="30">
        <v>26598.9596484375</v>
      </c>
      <c r="M297" s="29">
        <v>-1.2304687479627319E-3</v>
      </c>
    </row>
    <row r="298" spans="1:13" ht="10" customHeight="1" x14ac:dyDescent="0.35">
      <c r="A298" s="2"/>
      <c r="B298" s="2"/>
      <c r="C298" s="2" t="s">
        <v>306</v>
      </c>
      <c r="D298" s="2"/>
      <c r="E298" s="21">
        <v>9405.4599999999991</v>
      </c>
      <c r="F298" s="21">
        <v>18460.53</v>
      </c>
      <c r="G298" s="23">
        <v>9055.0689999999995</v>
      </c>
      <c r="H298" s="21">
        <v>24614.039101562499</v>
      </c>
      <c r="I298" s="21">
        <v>24614.04</v>
      </c>
      <c r="J298" s="21">
        <v>15208.5791015625</v>
      </c>
      <c r="K298" s="22">
        <v>8.9843750174622983E-4</v>
      </c>
      <c r="L298" s="30">
        <v>24614.039609375002</v>
      </c>
      <c r="M298" s="29">
        <v>5.0781250320142135E-4</v>
      </c>
    </row>
    <row r="299" spans="1:13" ht="10" customHeight="1" x14ac:dyDescent="0.35">
      <c r="A299" s="2"/>
      <c r="B299" s="2"/>
      <c r="C299" s="2" t="s">
        <v>307</v>
      </c>
      <c r="D299" s="2"/>
      <c r="E299" s="21">
        <v>5020.13</v>
      </c>
      <c r="F299" s="21">
        <v>34875</v>
      </c>
      <c r="G299" s="23">
        <v>29854.87</v>
      </c>
      <c r="H299" s="21">
        <v>46500.002070312497</v>
      </c>
      <c r="I299" s="21">
        <v>46500</v>
      </c>
      <c r="J299" s="21">
        <v>41479.8720703125</v>
      </c>
      <c r="K299" s="22">
        <v>-2.0703124973806553E-3</v>
      </c>
      <c r="L299" s="30">
        <v>46499.999101562498</v>
      </c>
      <c r="M299" s="29">
        <v>-2.9687499991268851E-3</v>
      </c>
    </row>
    <row r="300" spans="1:13" ht="10" customHeight="1" x14ac:dyDescent="0.35">
      <c r="A300" s="2"/>
      <c r="B300" s="2"/>
      <c r="C300" s="2" t="s">
        <v>308</v>
      </c>
      <c r="D300" s="2"/>
      <c r="E300" s="21">
        <v>1428.18</v>
      </c>
      <c r="F300" s="21">
        <v>13875.03</v>
      </c>
      <c r="G300" s="23">
        <v>12446.85</v>
      </c>
      <c r="H300" s="21">
        <v>18500.03888671875</v>
      </c>
      <c r="I300" s="21">
        <v>18500.04</v>
      </c>
      <c r="J300" s="21">
        <v>17071.85888671875</v>
      </c>
      <c r="K300" s="22">
        <v>1.1132812505820766E-3</v>
      </c>
      <c r="L300" s="30">
        <v>18500.039052734377</v>
      </c>
      <c r="M300" s="29">
        <v>1.6601562674622983E-4</v>
      </c>
    </row>
    <row r="301" spans="1:13" ht="10" customHeight="1" x14ac:dyDescent="0.35">
      <c r="A301" s="2"/>
      <c r="B301" s="2"/>
      <c r="C301" s="2" t="s">
        <v>309</v>
      </c>
      <c r="D301" s="2"/>
      <c r="E301" s="21">
        <v>1087.53</v>
      </c>
      <c r="F301" s="21">
        <v>13875.03</v>
      </c>
      <c r="G301" s="23">
        <v>12787.5</v>
      </c>
      <c r="H301" s="21">
        <v>18500.039765624999</v>
      </c>
      <c r="I301" s="21">
        <v>18500.04</v>
      </c>
      <c r="J301" s="21">
        <v>17412.509765625</v>
      </c>
      <c r="K301" s="22">
        <v>2.3437500203726813E-4</v>
      </c>
      <c r="L301" s="30">
        <v>18500.039501953124</v>
      </c>
      <c r="M301" s="29">
        <v>-2.6367187456344254E-4</v>
      </c>
    </row>
    <row r="302" spans="1:13" ht="10" customHeight="1" x14ac:dyDescent="0.35">
      <c r="A302" s="2"/>
      <c r="B302" s="2"/>
      <c r="C302" s="2" t="s">
        <v>310</v>
      </c>
      <c r="D302" s="2"/>
      <c r="E302" s="21">
        <v>439.56</v>
      </c>
      <c r="F302" s="21">
        <v>0</v>
      </c>
      <c r="G302" s="23">
        <v>-439.56</v>
      </c>
      <c r="H302" s="21">
        <v>439.56</v>
      </c>
      <c r="I302" s="21">
        <v>0</v>
      </c>
      <c r="J302" s="21">
        <v>0</v>
      </c>
      <c r="K302" s="22">
        <v>-439.56</v>
      </c>
      <c r="L302" s="30">
        <v>0</v>
      </c>
      <c r="M302" s="29">
        <v>-439.56</v>
      </c>
    </row>
    <row r="303" spans="1:13" ht="10" customHeight="1" x14ac:dyDescent="0.35">
      <c r="A303" s="2"/>
      <c r="B303" s="2"/>
      <c r="C303" s="2" t="s">
        <v>311</v>
      </c>
      <c r="D303" s="2"/>
      <c r="E303" s="21">
        <v>914.66</v>
      </c>
      <c r="F303" s="21">
        <v>0</v>
      </c>
      <c r="G303" s="23">
        <v>-914.66</v>
      </c>
      <c r="H303" s="21">
        <v>914.66000000000008</v>
      </c>
      <c r="I303" s="21">
        <v>0</v>
      </c>
      <c r="J303" s="21">
        <v>0</v>
      </c>
      <c r="K303" s="22">
        <v>-914.66000000000008</v>
      </c>
      <c r="L303" s="30">
        <v>0</v>
      </c>
      <c r="M303" s="29">
        <v>-914.66000000000008</v>
      </c>
    </row>
    <row r="304" spans="1:13" ht="10" customHeight="1" x14ac:dyDescent="0.35">
      <c r="A304" s="2"/>
      <c r="B304" s="2"/>
      <c r="C304" s="2" t="s">
        <v>312</v>
      </c>
      <c r="D304" s="2"/>
      <c r="E304" s="21">
        <v>343.65</v>
      </c>
      <c r="F304" s="21">
        <v>0</v>
      </c>
      <c r="G304" s="23">
        <v>-343.65</v>
      </c>
      <c r="H304" s="21">
        <v>343.65</v>
      </c>
      <c r="I304" s="21">
        <v>0</v>
      </c>
      <c r="J304" s="21">
        <v>0</v>
      </c>
      <c r="K304" s="22">
        <v>-343.65</v>
      </c>
      <c r="L304" s="30">
        <v>490.72</v>
      </c>
      <c r="M304" s="29">
        <v>147.07000000000005</v>
      </c>
    </row>
    <row r="305" spans="1:13" ht="10" customHeight="1" x14ac:dyDescent="0.35">
      <c r="A305" s="2"/>
      <c r="B305" s="2"/>
      <c r="C305" s="2" t="s">
        <v>313</v>
      </c>
      <c r="D305" s="2"/>
      <c r="E305" s="21">
        <v>203.18</v>
      </c>
      <c r="F305" s="21">
        <v>0</v>
      </c>
      <c r="G305" s="23">
        <v>-203.18</v>
      </c>
      <c r="H305" s="21">
        <v>203.18</v>
      </c>
      <c r="I305" s="21">
        <v>0</v>
      </c>
      <c r="J305" s="21">
        <v>0</v>
      </c>
      <c r="K305" s="22">
        <v>-203.18</v>
      </c>
      <c r="L305" s="30">
        <v>0</v>
      </c>
      <c r="M305" s="29">
        <v>-203.18</v>
      </c>
    </row>
    <row r="306" spans="1:13" ht="10" customHeight="1" x14ac:dyDescent="0.35">
      <c r="A306" s="2"/>
      <c r="B306" s="2"/>
      <c r="C306" s="2" t="s">
        <v>314</v>
      </c>
      <c r="D306" s="2"/>
      <c r="E306" s="21">
        <v>53007.91</v>
      </c>
      <c r="F306" s="21">
        <v>73440.72</v>
      </c>
      <c r="G306" s="23">
        <v>20432.810000000001</v>
      </c>
      <c r="H306" s="21">
        <v>97920.959804687503</v>
      </c>
      <c r="I306" s="21">
        <v>97920.960000000006</v>
      </c>
      <c r="J306" s="21">
        <v>44913.0498046875</v>
      </c>
      <c r="K306" s="22">
        <v>1.9531250291038305E-4</v>
      </c>
      <c r="L306" s="30">
        <v>97920.962226562493</v>
      </c>
      <c r="M306" s="29">
        <v>2.421874989522621E-3</v>
      </c>
    </row>
    <row r="307" spans="1:13" ht="10" customHeight="1" x14ac:dyDescent="0.35">
      <c r="A307" s="2"/>
      <c r="B307" s="2"/>
      <c r="C307" s="2" t="s">
        <v>315</v>
      </c>
      <c r="D307" s="2"/>
      <c r="E307" s="21">
        <v>30187.22</v>
      </c>
      <c r="F307" s="21">
        <v>49761</v>
      </c>
      <c r="G307" s="23">
        <v>19573.78</v>
      </c>
      <c r="H307" s="21">
        <v>66348.001250000001</v>
      </c>
      <c r="I307" s="21">
        <v>66348</v>
      </c>
      <c r="J307" s="21">
        <v>36160.78125</v>
      </c>
      <c r="K307" s="22">
        <v>-1.2500000011641532E-3</v>
      </c>
      <c r="L307" s="30">
        <v>66347.999062499992</v>
      </c>
      <c r="M307" s="29">
        <v>-2.1875000093132257E-3</v>
      </c>
    </row>
    <row r="308" spans="1:13" ht="10" customHeight="1" x14ac:dyDescent="0.35">
      <c r="A308" s="2"/>
      <c r="B308" s="2"/>
      <c r="C308" s="2" t="s">
        <v>316</v>
      </c>
      <c r="D308" s="2"/>
      <c r="E308" s="21">
        <v>35643.230000000003</v>
      </c>
      <c r="F308" s="21">
        <v>49019.22</v>
      </c>
      <c r="G308" s="23">
        <v>13375.99</v>
      </c>
      <c r="H308" s="21">
        <v>65358.959492187503</v>
      </c>
      <c r="I308" s="21">
        <v>65358.96</v>
      </c>
      <c r="J308" s="21">
        <v>29715.7294921875</v>
      </c>
      <c r="K308" s="22">
        <v>5.0781249592546374E-4</v>
      </c>
      <c r="L308" s="30">
        <v>65358.963476562501</v>
      </c>
      <c r="M308" s="29">
        <v>3.9843749982537702E-3</v>
      </c>
    </row>
    <row r="309" spans="1:13" ht="10" customHeight="1" x14ac:dyDescent="0.35">
      <c r="A309" s="2"/>
      <c r="B309" s="2"/>
      <c r="C309" s="2" t="s">
        <v>317</v>
      </c>
      <c r="D309" s="2"/>
      <c r="E309" s="21">
        <v>7465.78</v>
      </c>
      <c r="F309" s="21">
        <v>33201</v>
      </c>
      <c r="G309" s="23">
        <v>25735.22</v>
      </c>
      <c r="H309" s="21">
        <v>44267.998749999999</v>
      </c>
      <c r="I309" s="21">
        <v>44268</v>
      </c>
      <c r="J309" s="21">
        <v>36802.21875</v>
      </c>
      <c r="K309" s="22">
        <v>1.2500000011641532E-3</v>
      </c>
      <c r="L309" s="30">
        <v>44268.002070312497</v>
      </c>
      <c r="M309" s="29">
        <v>3.3203124985448085E-3</v>
      </c>
    </row>
    <row r="310" spans="1:13" ht="10" customHeight="1" x14ac:dyDescent="0.35">
      <c r="A310" s="2"/>
      <c r="B310" s="2"/>
      <c r="C310" s="2" t="s">
        <v>318</v>
      </c>
      <c r="D310" s="2"/>
      <c r="E310" s="21">
        <v>5433.2</v>
      </c>
      <c r="F310" s="21">
        <v>33511.5</v>
      </c>
      <c r="G310" s="23">
        <v>28078.3</v>
      </c>
      <c r="H310" s="21">
        <v>44682.000781249997</v>
      </c>
      <c r="I310" s="21">
        <v>44682</v>
      </c>
      <c r="J310" s="21">
        <v>39248.80078125</v>
      </c>
      <c r="K310" s="22">
        <v>-7.8124999708961695E-4</v>
      </c>
      <c r="L310" s="30">
        <v>44682.002070312497</v>
      </c>
      <c r="M310" s="29">
        <v>1.2890625002910383E-3</v>
      </c>
    </row>
    <row r="311" spans="1:13" ht="10" customHeight="1" x14ac:dyDescent="0.35">
      <c r="A311" s="2"/>
      <c r="B311" s="2"/>
      <c r="C311" s="2" t="s">
        <v>319</v>
      </c>
      <c r="D311" s="2"/>
      <c r="E311" s="21">
        <v>3001.7</v>
      </c>
      <c r="F311" s="21">
        <v>22200.03</v>
      </c>
      <c r="G311" s="23">
        <v>19198.330000000002</v>
      </c>
      <c r="H311" s="21">
        <v>29600.039843750001</v>
      </c>
      <c r="I311" s="21">
        <v>29600.04</v>
      </c>
      <c r="J311" s="21">
        <v>26598.33984375</v>
      </c>
      <c r="K311" s="22">
        <v>1.5625000014551915E-4</v>
      </c>
      <c r="L311" s="30">
        <v>29600.03857421875</v>
      </c>
      <c r="M311" s="29">
        <v>-1.2695312507275958E-3</v>
      </c>
    </row>
    <row r="312" spans="1:13" ht="10" customHeight="1" x14ac:dyDescent="0.35">
      <c r="A312" s="2"/>
      <c r="B312" s="2"/>
      <c r="C312" s="5" t="s">
        <v>320</v>
      </c>
      <c r="D312" s="5"/>
      <c r="E312" s="24">
        <f>SUM(E280:E311)</f>
        <v>320205.21000000002</v>
      </c>
      <c r="F312" s="24">
        <f t="shared" ref="F312:J312" si="12">SUM(F280:F311)</f>
        <v>669670.56000000006</v>
      </c>
      <c r="G312" s="24">
        <f t="shared" si="12"/>
        <v>349465.35</v>
      </c>
      <c r="H312" s="24">
        <f t="shared" si="12"/>
        <v>905602.82682128926</v>
      </c>
      <c r="I312" s="24">
        <f t="shared" si="12"/>
        <v>892894.08000000007</v>
      </c>
      <c r="J312" s="24">
        <f t="shared" si="12"/>
        <v>585397.61682128906</v>
      </c>
      <c r="K312" s="25">
        <f>I312-H312</f>
        <v>-12708.746821289184</v>
      </c>
      <c r="L312" s="31">
        <v>927470.92453124991</v>
      </c>
      <c r="M312" s="32">
        <v>21868.097709960926</v>
      </c>
    </row>
    <row r="313" spans="1:13" ht="10" customHeight="1" x14ac:dyDescent="0.35">
      <c r="A313" s="2"/>
      <c r="B313" s="2" t="s">
        <v>19</v>
      </c>
      <c r="C313" s="2"/>
      <c r="D313" s="2"/>
      <c r="E313" s="21"/>
      <c r="F313" s="21"/>
      <c r="G313" s="23"/>
      <c r="H313" s="21"/>
      <c r="I313" s="21"/>
      <c r="J313" s="21"/>
      <c r="K313" s="22"/>
      <c r="L313" s="30"/>
      <c r="M313" s="29"/>
    </row>
    <row r="314" spans="1:13" ht="10" customHeight="1" x14ac:dyDescent="0.35">
      <c r="A314" s="2"/>
      <c r="B314" s="2"/>
      <c r="C314" s="2" t="s">
        <v>321</v>
      </c>
      <c r="D314" s="2"/>
      <c r="E314" s="21">
        <v>19753.98</v>
      </c>
      <c r="F314" s="21">
        <v>0</v>
      </c>
      <c r="G314" s="23">
        <v>-19753.98</v>
      </c>
      <c r="H314" s="21">
        <v>19753.98</v>
      </c>
      <c r="I314" s="21">
        <v>0</v>
      </c>
      <c r="J314" s="21">
        <v>0</v>
      </c>
      <c r="K314" s="22">
        <v>-19753.98</v>
      </c>
      <c r="L314" s="30">
        <v>0</v>
      </c>
      <c r="M314" s="29">
        <v>-19753.98</v>
      </c>
    </row>
    <row r="315" spans="1:13" ht="10" customHeight="1" x14ac:dyDescent="0.35">
      <c r="A315" s="2"/>
      <c r="B315" s="2"/>
      <c r="C315" s="2" t="s">
        <v>322</v>
      </c>
      <c r="D315" s="2"/>
      <c r="E315" s="21">
        <v>292.20999999999998</v>
      </c>
      <c r="F315" s="21">
        <v>0</v>
      </c>
      <c r="G315" s="23">
        <v>-292.20999999999998</v>
      </c>
      <c r="H315" s="21">
        <v>292.20999999999998</v>
      </c>
      <c r="I315" s="21">
        <v>0</v>
      </c>
      <c r="J315" s="21">
        <v>0</v>
      </c>
      <c r="K315" s="22">
        <v>-292.20999999999998</v>
      </c>
      <c r="L315" s="30">
        <v>0</v>
      </c>
      <c r="M315" s="29">
        <v>-292.20999999999998</v>
      </c>
    </row>
    <row r="316" spans="1:13" ht="10" customHeight="1" x14ac:dyDescent="0.35">
      <c r="A316" s="2"/>
      <c r="B316" s="2"/>
      <c r="C316" s="2" t="s">
        <v>323</v>
      </c>
      <c r="D316" s="2"/>
      <c r="E316" s="21">
        <v>197.43</v>
      </c>
      <c r="F316" s="21">
        <v>0</v>
      </c>
      <c r="G316" s="23">
        <v>-197.43</v>
      </c>
      <c r="H316" s="21">
        <v>197.43</v>
      </c>
      <c r="I316" s="21">
        <v>0</v>
      </c>
      <c r="J316" s="21">
        <v>0</v>
      </c>
      <c r="K316" s="22">
        <v>-197.43</v>
      </c>
      <c r="L316" s="30">
        <v>0</v>
      </c>
      <c r="M316" s="29">
        <v>-197.43</v>
      </c>
    </row>
    <row r="317" spans="1:13" ht="10" customHeight="1" x14ac:dyDescent="0.35">
      <c r="A317" s="2"/>
      <c r="B317" s="2"/>
      <c r="C317" s="2" t="s">
        <v>324</v>
      </c>
      <c r="D317" s="2"/>
      <c r="E317" s="21">
        <v>2746.3</v>
      </c>
      <c r="F317" s="21">
        <v>36533.25</v>
      </c>
      <c r="G317" s="23">
        <v>33786.949999999997</v>
      </c>
      <c r="H317" s="21">
        <v>13174.420000000002</v>
      </c>
      <c r="I317" s="21">
        <v>48711</v>
      </c>
      <c r="J317" s="21">
        <v>10428.120000000003</v>
      </c>
      <c r="K317" s="22">
        <v>35536.58</v>
      </c>
      <c r="L317" s="30">
        <v>20493.400000000001</v>
      </c>
      <c r="M317" s="29">
        <v>7318.98</v>
      </c>
    </row>
    <row r="318" spans="1:13" ht="10" customHeight="1" x14ac:dyDescent="0.35">
      <c r="A318" s="2"/>
      <c r="B318" s="2"/>
      <c r="C318" s="2" t="s">
        <v>325</v>
      </c>
      <c r="D318" s="2"/>
      <c r="E318" s="21">
        <v>2918.42</v>
      </c>
      <c r="F318" s="21">
        <v>36480.15</v>
      </c>
      <c r="G318" s="23">
        <v>33561.730000000003</v>
      </c>
      <c r="H318" s="21">
        <v>12969.619999999999</v>
      </c>
      <c r="I318" s="21">
        <v>48640.2</v>
      </c>
      <c r="J318" s="21">
        <v>10051.199999999999</v>
      </c>
      <c r="K318" s="22">
        <v>35670.58</v>
      </c>
      <c r="L318" s="30">
        <v>19855.030000000002</v>
      </c>
      <c r="M318" s="29">
        <v>6885.4100000000035</v>
      </c>
    </row>
    <row r="319" spans="1:13" ht="10" customHeight="1" x14ac:dyDescent="0.35">
      <c r="A319" s="2"/>
      <c r="B319" s="2"/>
      <c r="C319" s="2" t="s">
        <v>326</v>
      </c>
      <c r="D319" s="2"/>
      <c r="E319" s="21">
        <v>2387.4299999999998</v>
      </c>
      <c r="F319" s="21">
        <v>15553.89</v>
      </c>
      <c r="G319" s="23">
        <v>13166.46</v>
      </c>
      <c r="H319" s="21">
        <v>6345.0900000000011</v>
      </c>
      <c r="I319" s="21">
        <v>20738.52</v>
      </c>
      <c r="J319" s="21">
        <v>3957.6600000000012</v>
      </c>
      <c r="K319" s="22">
        <v>14393.43</v>
      </c>
      <c r="L319" s="30">
        <v>8976.4000000000015</v>
      </c>
      <c r="M319" s="29">
        <v>2631.3100000000004</v>
      </c>
    </row>
    <row r="320" spans="1:13" ht="10" customHeight="1" x14ac:dyDescent="0.35">
      <c r="A320" s="2"/>
      <c r="B320" s="2"/>
      <c r="C320" s="5" t="s">
        <v>327</v>
      </c>
      <c r="D320" s="5"/>
      <c r="E320" s="24">
        <f>SUM(E314:E319)</f>
        <v>28295.769999999997</v>
      </c>
      <c r="F320" s="24">
        <f t="shared" ref="F320:J320" si="13">SUM(F314:F319)</f>
        <v>88567.29</v>
      </c>
      <c r="G320" s="24">
        <f t="shared" si="13"/>
        <v>60271.519999999997</v>
      </c>
      <c r="H320" s="24">
        <f t="shared" si="13"/>
        <v>52732.750000000007</v>
      </c>
      <c r="I320" s="24">
        <f t="shared" si="13"/>
        <v>118089.72</v>
      </c>
      <c r="J320" s="24">
        <f t="shared" si="13"/>
        <v>24436.98</v>
      </c>
      <c r="K320" s="25">
        <f>I320-H320</f>
        <v>65356.969999999994</v>
      </c>
      <c r="L320" s="31">
        <v>49324.830000000009</v>
      </c>
      <c r="M320" s="32">
        <v>-3407.9199999999955</v>
      </c>
    </row>
    <row r="321" spans="1:13" ht="10" customHeight="1" x14ac:dyDescent="0.35">
      <c r="A321" s="2"/>
      <c r="B321" s="5" t="s">
        <v>20</v>
      </c>
      <c r="C321" s="5"/>
      <c r="D321" s="5"/>
      <c r="E321" s="24">
        <f>SUM(E320,E312,E278,E219,E245,E167,E118)</f>
        <v>7298578.9799999995</v>
      </c>
      <c r="F321" s="24">
        <f>SUM(F320,F312,F278,F219,F245,F167,F118)</f>
        <v>9050616.1799999997</v>
      </c>
      <c r="G321" s="24">
        <f>SUM(G320,G312,G278,G219,G245,G167,G118)</f>
        <v>1752037.3135000002</v>
      </c>
      <c r="H321" s="24">
        <f>SUM(H320,H312,H278,H219,H245,H167,H118)</f>
        <v>12321564.707898103</v>
      </c>
      <c r="I321" s="24">
        <f>SUM(I320,I312,I278,I219,I245,I167,I118)</f>
        <v>12067488.24</v>
      </c>
      <c r="J321" s="24">
        <f>SUM(J320,J312,J278,J219,J245,J167,J118)</f>
        <v>5022985.7278981023</v>
      </c>
      <c r="K321" s="25">
        <f>I321-H321</f>
        <v>-254076.46789810248</v>
      </c>
      <c r="L321" s="31">
        <v>12310077.566410292</v>
      </c>
      <c r="M321" s="32">
        <v>-11487.141487808225</v>
      </c>
    </row>
    <row r="322" spans="1:13" ht="10" customHeight="1" x14ac:dyDescent="0.35">
      <c r="A322" s="5" t="s">
        <v>21</v>
      </c>
      <c r="B322" s="5"/>
      <c r="C322" s="5"/>
      <c r="D322" s="5"/>
      <c r="E322" s="24">
        <f>E55-E321</f>
        <v>-858424.44000000041</v>
      </c>
      <c r="F322" s="24">
        <f t="shared" ref="F322:I322" si="14">F55-F321</f>
        <v>443362.71000000089</v>
      </c>
      <c r="G322" s="24">
        <f t="shared" si="14"/>
        <v>-4805861.6335000005</v>
      </c>
      <c r="H322" s="24">
        <f t="shared" si="14"/>
        <v>406846.79517562687</v>
      </c>
      <c r="I322" s="24">
        <f t="shared" si="14"/>
        <v>711199.88999999873</v>
      </c>
      <c r="J322" s="24">
        <v>1691722.8705922924</v>
      </c>
      <c r="K322" s="25">
        <f>H322-I322</f>
        <v>-304353.09482437186</v>
      </c>
      <c r="L322" s="31">
        <v>888189.31277590431</v>
      </c>
      <c r="M322" s="32">
        <v>-54890.882183611393</v>
      </c>
    </row>
    <row r="323" spans="1:13" x14ac:dyDescent="0.35">
      <c r="A323" s="2"/>
      <c r="B323" s="2"/>
      <c r="C323" s="2"/>
      <c r="D323" s="2"/>
      <c r="E323" s="2"/>
      <c r="F323" s="2"/>
      <c r="G323" s="2"/>
      <c r="H323" s="2"/>
      <c r="I323" s="2"/>
    </row>
    <row r="324" spans="1:13" x14ac:dyDescent="0.35">
      <c r="A324" s="2"/>
      <c r="B324" s="2"/>
      <c r="C324" s="2"/>
      <c r="D324" s="2"/>
      <c r="E324" s="2"/>
      <c r="F324" s="2"/>
      <c r="G324" s="2"/>
      <c r="H324" s="2"/>
      <c r="I324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{CABDA729-744C-46FC-B801-FA446AB0D5F5}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{969CBC9A-0BC1-4A1C-94FA-DB7A8C25EAAD}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{F0B5FA75-8902-429C-ADD9-52A13E0B0F27}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{452D8A6D-0701-454F-B071-EDE7C1BF65E6}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{50FA33D0-0885-4F71-B361-5C38A1478F49}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{27CE2795-2B87-4085-8DA2-B0B1A940AA89}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{138B1959-73A7-481F-8DB9-B5E1F371578D}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{527B36A9-2D2E-47F9-A414-E27CFFD8BB05}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{BFA4E82E-B860-4CE5-AD1F-FC565738F55C}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{CABAB566-DD4A-4CB0-B628-AEE0D935A94D}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{0F886E5A-A870-4D46-8486-6089DBFF1515}</x14:id>
        </ext>
      </extLst>
    </cfRule>
  </conditionalFormatting>
  <conditionalFormatting sqref="M9">
    <cfRule type="expression" dxfId="1163" priority="18" stopIfTrue="1">
      <formula>AND(NOT(ISBLANK(#REF!)),ABS(M9)&gt;PreviousMonthMinimumDiff)</formula>
    </cfRule>
    <cfRule type="expression" dxfId="1162" priority="19" stopIfTrue="1">
      <formula>AND(ISBLANK(#REF!),ABS(M9)&gt;PreviousMonthMinimumDiff)</formula>
    </cfRule>
  </conditionalFormatting>
  <conditionalFormatting sqref="M10">
    <cfRule type="expression" dxfId="1161" priority="25" stopIfTrue="1">
      <formula>AND(NOT(ISBLANK(#REF!)),ABS(M10)&gt;PreviousMonthMinimumDiff)</formula>
    </cfRule>
    <cfRule type="expression" dxfId="1160" priority="26" stopIfTrue="1">
      <formula>AND(ISBLANK(#REF!),ABS(M10)&gt;PreviousMonthMinimumDiff)</formula>
    </cfRule>
  </conditionalFormatting>
  <conditionalFormatting sqref="M11">
    <cfRule type="expression" dxfId="1159" priority="32" stopIfTrue="1">
      <formula>AND(NOT(ISBLANK(#REF!)),ABS(M11)&gt;PreviousMonthMinimumDiff)</formula>
    </cfRule>
    <cfRule type="expression" dxfId="1158" priority="33" stopIfTrue="1">
      <formula>AND(ISBLANK(#REF!),ABS(M11)&gt;PreviousMonthMinimumDiff)</formula>
    </cfRule>
  </conditionalFormatting>
  <conditionalFormatting sqref="M12">
    <cfRule type="expression" dxfId="1157" priority="39" stopIfTrue="1">
      <formula>AND(NOT(ISBLANK(#REF!)),ABS(M12)&gt;PreviousMonthMinimumDiff)</formula>
    </cfRule>
  </conditionalFormatting>
  <conditionalFormatting sqref="M12">
    <cfRule type="expression" dxfId="1156" priority="40" stopIfTrue="1">
      <formula>AND(ISBLANK(#REF!),ABS(M12)&gt;PreviousMonthMinimumDiff)</formula>
    </cfRule>
  </conditionalFormatting>
  <conditionalFormatting sqref="M13">
    <cfRule type="expression" dxfId="1155" priority="46" stopIfTrue="1">
      <formula>AND(NOT(ISBLANK(#REF!)),ABS(M13)&gt;PreviousMonthMinimumDiff)</formula>
    </cfRule>
  </conditionalFormatting>
  <conditionalFormatting sqref="M13">
    <cfRule type="expression" dxfId="1154" priority="47" stopIfTrue="1">
      <formula>AND(ISBLANK(#REF!),ABS(M13)&gt;PreviousMonthMinimumDiff)</formula>
    </cfRule>
  </conditionalFormatting>
  <conditionalFormatting sqref="M14">
    <cfRule type="expression" dxfId="1153" priority="53" stopIfTrue="1">
      <formula>AND(NOT(ISBLANK(#REF!)),ABS(M14)&gt;PreviousMonthMinimumDiff)</formula>
    </cfRule>
  </conditionalFormatting>
  <conditionalFormatting sqref="M14">
    <cfRule type="expression" dxfId="1152" priority="54" stopIfTrue="1">
      <formula>AND(ISBLANK(#REF!),ABS(M14)&gt;PreviousMonthMinimumDiff)</formula>
    </cfRule>
  </conditionalFormatting>
  <conditionalFormatting sqref="M15">
    <cfRule type="expression" dxfId="1151" priority="60" stopIfTrue="1">
      <formula>AND(NOT(ISBLANK(#REF!)),ABS(M15)&gt;PreviousMonthMinimumDiff)</formula>
    </cfRule>
  </conditionalFormatting>
  <conditionalFormatting sqref="M15">
    <cfRule type="expression" dxfId="1150" priority="61" stopIfTrue="1">
      <formula>AND(ISBLANK(#REF!),ABS(M15)&gt;PreviousMonthMinimumDiff)</formula>
    </cfRule>
  </conditionalFormatting>
  <conditionalFormatting sqref="M16">
    <cfRule type="expression" dxfId="1149" priority="67" stopIfTrue="1">
      <formula>AND(NOT(ISBLANK(#REF!)),ABS(M16)&gt;PreviousMonthMinimumDiff)</formula>
    </cfRule>
  </conditionalFormatting>
  <conditionalFormatting sqref="M16">
    <cfRule type="expression" dxfId="1148" priority="68" stopIfTrue="1">
      <formula>AND(ISBLANK(#REF!),ABS(M16)&gt;PreviousMonthMinimumDiff)</formula>
    </cfRule>
  </conditionalFormatting>
  <conditionalFormatting sqref="M17">
    <cfRule type="expression" dxfId="1147" priority="74" stopIfTrue="1">
      <formula>AND(NOT(ISBLANK(#REF!)),ABS(M17)&gt;PreviousMonthMinimumDiff)</formula>
    </cfRule>
  </conditionalFormatting>
  <conditionalFormatting sqref="M17">
    <cfRule type="expression" dxfId="1146" priority="75" stopIfTrue="1">
      <formula>AND(ISBLANK(#REF!),ABS(M17)&gt;PreviousMonthMinimumDiff)</formula>
    </cfRule>
  </conditionalFormatting>
  <conditionalFormatting sqref="M18">
    <cfRule type="expression" dxfId="1145" priority="81" stopIfTrue="1">
      <formula>AND(NOT(ISBLANK(#REF!)),ABS(M18)&gt;PreviousMonthMinimumDiff)</formula>
    </cfRule>
  </conditionalFormatting>
  <conditionalFormatting sqref="M18">
    <cfRule type="expression" dxfId="1144" priority="82" stopIfTrue="1">
      <formula>AND(ISBLANK(#REF!),ABS(M18)&gt;PreviousMonthMinimumDiff)</formula>
    </cfRule>
  </conditionalFormatting>
  <conditionalFormatting sqref="M19">
    <cfRule type="expression" dxfId="1143" priority="88" stopIfTrue="1">
      <formula>AND(NOT(ISBLANK(#REF!)),ABS(M19)&gt;PreviousMonthMinimumDiff)</formula>
    </cfRule>
  </conditionalFormatting>
  <conditionalFormatting sqref="M19">
    <cfRule type="expression" dxfId="1142" priority="89" stopIfTrue="1">
      <formula>AND(ISBLANK(#REF!),ABS(M19)&gt;PreviousMonthMinimumDiff)</formula>
    </cfRule>
  </conditionalFormatting>
  <conditionalFormatting sqref="M20">
    <cfRule type="expression" dxfId="1141" priority="95" stopIfTrue="1">
      <formula>AND(NOT(ISBLANK(#REF!)),ABS(M20)&gt;PreviousMonthMinimumDiff)</formula>
    </cfRule>
  </conditionalFormatting>
  <conditionalFormatting sqref="M20">
    <cfRule type="expression" dxfId="1140" priority="96" stopIfTrue="1">
      <formula>AND(ISBLANK(#REF!),ABS(M20)&gt;PreviousMonthMinimumDiff)</formula>
    </cfRule>
  </conditionalFormatting>
  <conditionalFormatting sqref="M21">
    <cfRule type="expression" dxfId="1139" priority="102" stopIfTrue="1">
      <formula>AND(NOT(ISBLANK(#REF!)),ABS(M21)&gt;PreviousMonthMinimumDiff)</formula>
    </cfRule>
  </conditionalFormatting>
  <conditionalFormatting sqref="M21">
    <cfRule type="expression" dxfId="1138" priority="103" stopIfTrue="1">
      <formula>AND(ISBLANK(#REF!),ABS(M21)&gt;PreviousMonthMinimumDiff)</formula>
    </cfRule>
  </conditionalFormatting>
  <conditionalFormatting sqref="M22">
    <cfRule type="expression" dxfId="1137" priority="109" stopIfTrue="1">
      <formula>AND(NOT(ISBLANK(#REF!)),ABS(M22)&gt;PreviousMonthMinimumDiff)</formula>
    </cfRule>
  </conditionalFormatting>
  <conditionalFormatting sqref="M22">
    <cfRule type="expression" dxfId="1136" priority="110" stopIfTrue="1">
      <formula>AND(ISBLANK(#REF!),ABS(M22)&gt;PreviousMonthMinimumDiff)</formula>
    </cfRule>
  </conditionalFormatting>
  <conditionalFormatting sqref="M23">
    <cfRule type="expression" dxfId="1135" priority="116" stopIfTrue="1">
      <formula>AND(NOT(ISBLANK(#REF!)),ABS(M23)&gt;PreviousMonthMinimumDiff)</formula>
    </cfRule>
  </conditionalFormatting>
  <conditionalFormatting sqref="M23">
    <cfRule type="expression" dxfId="1134" priority="117" stopIfTrue="1">
      <formula>AND(ISBLANK(#REF!),ABS(M23)&gt;PreviousMonthMinimumDiff)</formula>
    </cfRule>
  </conditionalFormatting>
  <conditionalFormatting sqref="M26">
    <cfRule type="expression" dxfId="1133" priority="123" stopIfTrue="1">
      <formula>AND(NOT(ISBLANK(#REF!)),ABS(M26)&gt;PreviousMonthMinimumDiff)</formula>
    </cfRule>
  </conditionalFormatting>
  <conditionalFormatting sqref="M26">
    <cfRule type="expression" dxfId="1132" priority="124" stopIfTrue="1">
      <formula>AND(ISBLANK(#REF!),ABS(M26)&gt;PreviousMonthMinimumDiff)</formula>
    </cfRule>
  </conditionalFormatting>
  <conditionalFormatting sqref="M27">
    <cfRule type="expression" dxfId="1131" priority="130" stopIfTrue="1">
      <formula>AND(NOT(ISBLANK(#REF!)),ABS(M27)&gt;PreviousMonthMinimumDiff)</formula>
    </cfRule>
  </conditionalFormatting>
  <conditionalFormatting sqref="M27">
    <cfRule type="expression" dxfId="1130" priority="131" stopIfTrue="1">
      <formula>AND(ISBLANK(#REF!),ABS(M27)&gt;PreviousMonthMinimumDiff)</formula>
    </cfRule>
  </conditionalFormatting>
  <conditionalFormatting sqref="M28">
    <cfRule type="expression" dxfId="1129" priority="137" stopIfTrue="1">
      <formula>AND(NOT(ISBLANK(#REF!)),ABS(M28)&gt;PreviousMonthMinimumDiff)</formula>
    </cfRule>
  </conditionalFormatting>
  <conditionalFormatting sqref="M28">
    <cfRule type="expression" dxfId="1128" priority="138" stopIfTrue="1">
      <formula>AND(ISBLANK(#REF!),ABS(M28)&gt;PreviousMonthMinimumDiff)</formula>
    </cfRule>
  </conditionalFormatting>
  <conditionalFormatting sqref="M29">
    <cfRule type="expression" dxfId="1127" priority="144" stopIfTrue="1">
      <formula>AND(NOT(ISBLANK(#REF!)),ABS(M29)&gt;PreviousMonthMinimumDiff)</formula>
    </cfRule>
  </conditionalFormatting>
  <conditionalFormatting sqref="M29">
    <cfRule type="expression" dxfId="1126" priority="145" stopIfTrue="1">
      <formula>AND(ISBLANK(#REF!),ABS(M29)&gt;PreviousMonthMinimumDiff)</formula>
    </cfRule>
  </conditionalFormatting>
  <conditionalFormatting sqref="M30">
    <cfRule type="expression" dxfId="1125" priority="151" stopIfTrue="1">
      <formula>AND(NOT(ISBLANK(#REF!)),ABS(M30)&gt;PreviousMonthMinimumDiff)</formula>
    </cfRule>
  </conditionalFormatting>
  <conditionalFormatting sqref="M30">
    <cfRule type="expression" dxfId="1124" priority="152" stopIfTrue="1">
      <formula>AND(ISBLANK(#REF!),ABS(M30)&gt;PreviousMonthMinimumDiff)</formula>
    </cfRule>
  </conditionalFormatting>
  <conditionalFormatting sqref="M31">
    <cfRule type="expression" dxfId="1123" priority="158" stopIfTrue="1">
      <formula>AND(NOT(ISBLANK(#REF!)),ABS(M31)&gt;PreviousMonthMinimumDiff)</formula>
    </cfRule>
  </conditionalFormatting>
  <conditionalFormatting sqref="M31">
    <cfRule type="expression" dxfId="1122" priority="159" stopIfTrue="1">
      <formula>AND(ISBLANK(#REF!),ABS(M31)&gt;PreviousMonthMinimumDiff)</formula>
    </cfRule>
  </conditionalFormatting>
  <conditionalFormatting sqref="M32">
    <cfRule type="expression" dxfId="1121" priority="165" stopIfTrue="1">
      <formula>AND(NOT(ISBLANK(#REF!)),ABS(M32)&gt;PreviousMonthMinimumDiff)</formula>
    </cfRule>
  </conditionalFormatting>
  <conditionalFormatting sqref="M32">
    <cfRule type="expression" dxfId="1120" priority="166" stopIfTrue="1">
      <formula>AND(ISBLANK(#REF!),ABS(M32)&gt;PreviousMonthMinimumDiff)</formula>
    </cfRule>
  </conditionalFormatting>
  <conditionalFormatting sqref="M33">
    <cfRule type="expression" dxfId="1119" priority="172" stopIfTrue="1">
      <formula>AND(NOT(ISBLANK(#REF!)),ABS(M33)&gt;PreviousMonthMinimumDiff)</formula>
    </cfRule>
  </conditionalFormatting>
  <conditionalFormatting sqref="M33">
    <cfRule type="expression" dxfId="1118" priority="173" stopIfTrue="1">
      <formula>AND(ISBLANK(#REF!),ABS(M33)&gt;PreviousMonthMinimumDiff)</formula>
    </cfRule>
  </conditionalFormatting>
  <conditionalFormatting sqref="M34">
    <cfRule type="expression" dxfId="1117" priority="179" stopIfTrue="1">
      <formula>AND(NOT(ISBLANK(#REF!)),ABS(M34)&gt;PreviousMonthMinimumDiff)</formula>
    </cfRule>
  </conditionalFormatting>
  <conditionalFormatting sqref="M34">
    <cfRule type="expression" dxfId="1116" priority="180" stopIfTrue="1">
      <formula>AND(ISBLANK(#REF!),ABS(M34)&gt;PreviousMonthMinimumDiff)</formula>
    </cfRule>
  </conditionalFormatting>
  <conditionalFormatting sqref="M35">
    <cfRule type="expression" dxfId="1115" priority="186" stopIfTrue="1">
      <formula>AND(NOT(ISBLANK(#REF!)),ABS(M35)&gt;PreviousMonthMinimumDiff)</formula>
    </cfRule>
  </conditionalFormatting>
  <conditionalFormatting sqref="M35">
    <cfRule type="expression" dxfId="1114" priority="187" stopIfTrue="1">
      <formula>AND(ISBLANK(#REF!),ABS(M35)&gt;PreviousMonthMinimumDiff)</formula>
    </cfRule>
  </conditionalFormatting>
  <conditionalFormatting sqref="M36">
    <cfRule type="expression" dxfId="1113" priority="193" stopIfTrue="1">
      <formula>AND(NOT(ISBLANK(#REF!)),ABS(M36)&gt;PreviousMonthMinimumDiff)</formula>
    </cfRule>
  </conditionalFormatting>
  <conditionalFormatting sqref="M36">
    <cfRule type="expression" dxfId="1112" priority="194" stopIfTrue="1">
      <formula>AND(ISBLANK(#REF!),ABS(M36)&gt;PreviousMonthMinimumDiff)</formula>
    </cfRule>
  </conditionalFormatting>
  <conditionalFormatting sqref="M37">
    <cfRule type="expression" dxfId="1111" priority="200" stopIfTrue="1">
      <formula>AND(NOT(ISBLANK(#REF!)),ABS(M37)&gt;PreviousMonthMinimumDiff)</formula>
    </cfRule>
  </conditionalFormatting>
  <conditionalFormatting sqref="M37">
    <cfRule type="expression" dxfId="1110" priority="201" stopIfTrue="1">
      <formula>AND(ISBLANK(#REF!),ABS(M37)&gt;PreviousMonthMinimumDiff)</formula>
    </cfRule>
  </conditionalFormatting>
  <conditionalFormatting sqref="M38">
    <cfRule type="expression" dxfId="1109" priority="207" stopIfTrue="1">
      <formula>AND(NOT(ISBLANK(#REF!)),ABS(M38)&gt;PreviousMonthMinimumDiff)</formula>
    </cfRule>
  </conditionalFormatting>
  <conditionalFormatting sqref="M38">
    <cfRule type="expression" dxfId="1108" priority="208" stopIfTrue="1">
      <formula>AND(ISBLANK(#REF!),ABS(M38)&gt;PreviousMonthMinimumDiff)</formula>
    </cfRule>
  </conditionalFormatting>
  <conditionalFormatting sqref="M39">
    <cfRule type="expression" dxfId="1107" priority="214" stopIfTrue="1">
      <formula>AND(NOT(ISBLANK(#REF!)),ABS(M39)&gt;PreviousMonthMinimumDiff)</formula>
    </cfRule>
  </conditionalFormatting>
  <conditionalFormatting sqref="M39">
    <cfRule type="expression" dxfId="1106" priority="215" stopIfTrue="1">
      <formula>AND(ISBLANK(#REF!),ABS(M39)&gt;PreviousMonthMinimumDiff)</formula>
    </cfRule>
  </conditionalFormatting>
  <conditionalFormatting sqref="M40">
    <cfRule type="expression" dxfId="1105" priority="221" stopIfTrue="1">
      <formula>AND(NOT(ISBLANK(#REF!)),ABS(M40)&gt;PreviousMonthMinimumDiff)</formula>
    </cfRule>
  </conditionalFormatting>
  <conditionalFormatting sqref="M40">
    <cfRule type="expression" dxfId="1104" priority="222" stopIfTrue="1">
      <formula>AND(ISBLANK(#REF!),ABS(M40)&gt;PreviousMonthMinimumDiff)</formula>
    </cfRule>
  </conditionalFormatting>
  <conditionalFormatting sqref="M41">
    <cfRule type="expression" dxfId="1103" priority="228" stopIfTrue="1">
      <formula>AND(NOT(ISBLANK(#REF!)),ABS(M41)&gt;PreviousMonthMinimumDiff)</formula>
    </cfRule>
  </conditionalFormatting>
  <conditionalFormatting sqref="M41">
    <cfRule type="expression" dxfId="1102" priority="229" stopIfTrue="1">
      <formula>AND(ISBLANK(#REF!),ABS(M41)&gt;PreviousMonthMinimumDiff)</formula>
    </cfRule>
  </conditionalFormatting>
  <conditionalFormatting sqref="M42">
    <cfRule type="expression" dxfId="1101" priority="235" stopIfTrue="1">
      <formula>AND(NOT(ISBLANK(#REF!)),ABS(M42)&gt;PreviousMonthMinimumDiff)</formula>
    </cfRule>
  </conditionalFormatting>
  <conditionalFormatting sqref="M42">
    <cfRule type="expression" dxfId="1100" priority="236" stopIfTrue="1">
      <formula>AND(ISBLANK(#REF!),ABS(M42)&gt;PreviousMonthMinimumDiff)</formula>
    </cfRule>
  </conditionalFormatting>
  <conditionalFormatting sqref="M43">
    <cfRule type="expression" dxfId="1099" priority="242" stopIfTrue="1">
      <formula>AND(NOT(ISBLANK(#REF!)),ABS(M43)&gt;PreviousMonthMinimumDiff)</formula>
    </cfRule>
  </conditionalFormatting>
  <conditionalFormatting sqref="M43">
    <cfRule type="expression" dxfId="1098" priority="243" stopIfTrue="1">
      <formula>AND(ISBLANK(#REF!),ABS(M43)&gt;PreviousMonthMinimumDiff)</formula>
    </cfRule>
  </conditionalFormatting>
  <conditionalFormatting sqref="M44">
    <cfRule type="expression" dxfId="1097" priority="249" stopIfTrue="1">
      <formula>AND(NOT(ISBLANK(#REF!)),ABS(M44)&gt;PreviousMonthMinimumDiff)</formula>
    </cfRule>
  </conditionalFormatting>
  <conditionalFormatting sqref="M44">
    <cfRule type="expression" dxfId="1096" priority="250" stopIfTrue="1">
      <formula>AND(ISBLANK(#REF!),ABS(M44)&gt;PreviousMonthMinimumDiff)</formula>
    </cfRule>
  </conditionalFormatting>
  <conditionalFormatting sqref="M45">
    <cfRule type="expression" dxfId="1095" priority="256" stopIfTrue="1">
      <formula>AND(NOT(ISBLANK(#REF!)),ABS(M45)&gt;PreviousMonthMinimumDiff)</formula>
    </cfRule>
  </conditionalFormatting>
  <conditionalFormatting sqref="M45">
    <cfRule type="expression" dxfId="1094" priority="257" stopIfTrue="1">
      <formula>AND(ISBLANK(#REF!),ABS(M45)&gt;PreviousMonthMinimumDiff)</formula>
    </cfRule>
  </conditionalFormatting>
  <conditionalFormatting sqref="M46">
    <cfRule type="expression" dxfId="1093" priority="263" stopIfTrue="1">
      <formula>AND(NOT(ISBLANK(#REF!)),ABS(M46)&gt;PreviousMonthMinimumDiff)</formula>
    </cfRule>
  </conditionalFormatting>
  <conditionalFormatting sqref="M46">
    <cfRule type="expression" dxfId="1092" priority="264" stopIfTrue="1">
      <formula>AND(ISBLANK(#REF!),ABS(M46)&gt;PreviousMonthMinimumDiff)</formula>
    </cfRule>
  </conditionalFormatting>
  <conditionalFormatting sqref="M47">
    <cfRule type="expression" dxfId="1091" priority="270" stopIfTrue="1">
      <formula>AND(NOT(ISBLANK(#REF!)),ABS(M47)&gt;PreviousMonthMinimumDiff)</formula>
    </cfRule>
  </conditionalFormatting>
  <conditionalFormatting sqref="M47">
    <cfRule type="expression" dxfId="1090" priority="271" stopIfTrue="1">
      <formula>AND(ISBLANK(#REF!),ABS(M47)&gt;PreviousMonthMinimumDiff)</formula>
    </cfRule>
  </conditionalFormatting>
  <conditionalFormatting sqref="M48">
    <cfRule type="expression" dxfId="1089" priority="277" stopIfTrue="1">
      <formula>AND(NOT(ISBLANK(#REF!)),ABS(M48)&gt;PreviousMonthMinimumDiff)</formula>
    </cfRule>
  </conditionalFormatting>
  <conditionalFormatting sqref="M48">
    <cfRule type="expression" dxfId="1088" priority="278" stopIfTrue="1">
      <formula>AND(ISBLANK(#REF!),ABS(M48)&gt;PreviousMonthMinimumDiff)</formula>
    </cfRule>
  </conditionalFormatting>
  <conditionalFormatting sqref="M49">
    <cfRule type="expression" dxfId="1087" priority="284" stopIfTrue="1">
      <formula>AND(NOT(ISBLANK(#REF!)),ABS(M49)&gt;PreviousMonthMinimumDiff)</formula>
    </cfRule>
  </conditionalFormatting>
  <conditionalFormatting sqref="M49">
    <cfRule type="expression" dxfId="1086" priority="285" stopIfTrue="1">
      <formula>AND(ISBLANK(#REF!),ABS(M49)&gt;PreviousMonthMinimumDiff)</formula>
    </cfRule>
  </conditionalFormatting>
  <conditionalFormatting sqref="M52">
    <cfRule type="expression" dxfId="1085" priority="291" stopIfTrue="1">
      <formula>AND(NOT(ISBLANK(#REF!)),ABS(M52)&gt;PreviousMonthMinimumDiff)</formula>
    </cfRule>
  </conditionalFormatting>
  <conditionalFormatting sqref="M52">
    <cfRule type="expression" dxfId="1084" priority="292" stopIfTrue="1">
      <formula>AND(ISBLANK(#REF!),ABS(M52)&gt;PreviousMonthMinimumDiff)</formula>
    </cfRule>
  </conditionalFormatting>
  <conditionalFormatting sqref="M53">
    <cfRule type="expression" dxfId="1083" priority="298" stopIfTrue="1">
      <formula>AND(NOT(ISBLANK(#REF!)),ABS(M53)&gt;PreviousMonthMinimumDiff)</formula>
    </cfRule>
  </conditionalFormatting>
  <conditionalFormatting sqref="M53">
    <cfRule type="expression" dxfId="1082" priority="299" stopIfTrue="1">
      <formula>AND(ISBLANK(#REF!),ABS(M53)&gt;PreviousMonthMinimumDiff)</formula>
    </cfRule>
  </conditionalFormatting>
  <conditionalFormatting sqref="M58">
    <cfRule type="expression" dxfId="1081" priority="305" stopIfTrue="1">
      <formula>AND(NOT(ISBLANK(#REF!)),ABS(M58)&gt;PreviousMonthMinimumDiff)</formula>
    </cfRule>
  </conditionalFormatting>
  <conditionalFormatting sqref="M58">
    <cfRule type="expression" dxfId="1080" priority="306" stopIfTrue="1">
      <formula>AND(ISBLANK(#REF!),ABS(M58)&gt;PreviousMonthMinimumDiff)</formula>
    </cfRule>
  </conditionalFormatting>
  <conditionalFormatting sqref="M59">
    <cfRule type="expression" dxfId="1079" priority="312" stopIfTrue="1">
      <formula>AND(NOT(ISBLANK(#REF!)),ABS(M59)&gt;PreviousMonthMinimumDiff)</formula>
    </cfRule>
  </conditionalFormatting>
  <conditionalFormatting sqref="M59">
    <cfRule type="expression" dxfId="1078" priority="313" stopIfTrue="1">
      <formula>AND(ISBLANK(#REF!),ABS(M59)&gt;PreviousMonthMinimumDiff)</formula>
    </cfRule>
  </conditionalFormatting>
  <conditionalFormatting sqref="M60">
    <cfRule type="expression" dxfId="1077" priority="319" stopIfTrue="1">
      <formula>AND(NOT(ISBLANK(#REF!)),ABS(M60)&gt;PreviousMonthMinimumDiff)</formula>
    </cfRule>
  </conditionalFormatting>
  <conditionalFormatting sqref="M60">
    <cfRule type="expression" dxfId="1076" priority="320" stopIfTrue="1">
      <formula>AND(ISBLANK(#REF!),ABS(M60)&gt;PreviousMonthMinimumDiff)</formula>
    </cfRule>
  </conditionalFormatting>
  <conditionalFormatting sqref="M61">
    <cfRule type="expression" dxfId="1075" priority="326" stopIfTrue="1">
      <formula>AND(NOT(ISBLANK(#REF!)),ABS(M61)&gt;PreviousMonthMinimumDiff)</formula>
    </cfRule>
  </conditionalFormatting>
  <conditionalFormatting sqref="M61">
    <cfRule type="expression" dxfId="1074" priority="327" stopIfTrue="1">
      <formula>AND(ISBLANK(#REF!),ABS(M61)&gt;PreviousMonthMinimumDiff)</formula>
    </cfRule>
  </conditionalFormatting>
  <conditionalFormatting sqref="M62">
    <cfRule type="expression" dxfId="1073" priority="333" stopIfTrue="1">
      <formula>AND(NOT(ISBLANK(#REF!)),ABS(M62)&gt;PreviousMonthMinimumDiff)</formula>
    </cfRule>
  </conditionalFormatting>
  <conditionalFormatting sqref="M62">
    <cfRule type="expression" dxfId="1072" priority="334" stopIfTrue="1">
      <formula>AND(ISBLANK(#REF!),ABS(M62)&gt;PreviousMonthMinimumDiff)</formula>
    </cfRule>
  </conditionalFormatting>
  <conditionalFormatting sqref="M63">
    <cfRule type="expression" dxfId="1071" priority="340" stopIfTrue="1">
      <formula>AND(NOT(ISBLANK(#REF!)),ABS(M63)&gt;PreviousMonthMinimumDiff)</formula>
    </cfRule>
  </conditionalFormatting>
  <conditionalFormatting sqref="M63">
    <cfRule type="expression" dxfId="1070" priority="341" stopIfTrue="1">
      <formula>AND(ISBLANK(#REF!),ABS(M63)&gt;PreviousMonthMinimumDiff)</formula>
    </cfRule>
  </conditionalFormatting>
  <conditionalFormatting sqref="M64">
    <cfRule type="expression" dxfId="1069" priority="347" stopIfTrue="1">
      <formula>AND(NOT(ISBLANK(#REF!)),ABS(M64)&gt;PreviousMonthMinimumDiff)</formula>
    </cfRule>
  </conditionalFormatting>
  <conditionalFormatting sqref="M64">
    <cfRule type="expression" dxfId="1068" priority="348" stopIfTrue="1">
      <formula>AND(ISBLANK(#REF!),ABS(M64)&gt;PreviousMonthMinimumDiff)</formula>
    </cfRule>
  </conditionalFormatting>
  <conditionalFormatting sqref="M65">
    <cfRule type="expression" dxfId="1067" priority="354" stopIfTrue="1">
      <formula>AND(NOT(ISBLANK(#REF!)),ABS(M65)&gt;PreviousMonthMinimumDiff)</formula>
    </cfRule>
  </conditionalFormatting>
  <conditionalFormatting sqref="M65">
    <cfRule type="expression" dxfId="1066" priority="355" stopIfTrue="1">
      <formula>AND(ISBLANK(#REF!),ABS(M65)&gt;PreviousMonthMinimumDiff)</formula>
    </cfRule>
  </conditionalFormatting>
  <conditionalFormatting sqref="M66">
    <cfRule type="expression" dxfId="1065" priority="361" stopIfTrue="1">
      <formula>AND(NOT(ISBLANK(#REF!)),ABS(M66)&gt;PreviousMonthMinimumDiff)</formula>
    </cfRule>
  </conditionalFormatting>
  <conditionalFormatting sqref="M66">
    <cfRule type="expression" dxfId="1064" priority="362" stopIfTrue="1">
      <formula>AND(ISBLANK(#REF!),ABS(M66)&gt;PreviousMonthMinimumDiff)</formula>
    </cfRule>
  </conditionalFormatting>
  <conditionalFormatting sqref="M67">
    <cfRule type="expression" dxfId="1063" priority="368" stopIfTrue="1">
      <formula>AND(NOT(ISBLANK(#REF!)),ABS(M67)&gt;PreviousMonthMinimumDiff)</formula>
    </cfRule>
  </conditionalFormatting>
  <conditionalFormatting sqref="M67">
    <cfRule type="expression" dxfId="1062" priority="369" stopIfTrue="1">
      <formula>AND(ISBLANK(#REF!),ABS(M67)&gt;PreviousMonthMinimumDiff)</formula>
    </cfRule>
  </conditionalFormatting>
  <conditionalFormatting sqref="M68">
    <cfRule type="expression" dxfId="1061" priority="375" stopIfTrue="1">
      <formula>AND(NOT(ISBLANK(#REF!)),ABS(M68)&gt;PreviousMonthMinimumDiff)</formula>
    </cfRule>
  </conditionalFormatting>
  <conditionalFormatting sqref="M68">
    <cfRule type="expression" dxfId="1060" priority="376" stopIfTrue="1">
      <formula>AND(ISBLANK(#REF!),ABS(M68)&gt;PreviousMonthMinimumDiff)</formula>
    </cfRule>
  </conditionalFormatting>
  <conditionalFormatting sqref="M69">
    <cfRule type="expression" dxfId="1059" priority="382" stopIfTrue="1">
      <formula>AND(NOT(ISBLANK(#REF!)),ABS(M69)&gt;PreviousMonthMinimumDiff)</formula>
    </cfRule>
  </conditionalFormatting>
  <conditionalFormatting sqref="M69">
    <cfRule type="expression" dxfId="1058" priority="383" stopIfTrue="1">
      <formula>AND(ISBLANK(#REF!),ABS(M69)&gt;PreviousMonthMinimumDiff)</formula>
    </cfRule>
  </conditionalFormatting>
  <conditionalFormatting sqref="M70">
    <cfRule type="expression" dxfId="1057" priority="389" stopIfTrue="1">
      <formula>AND(NOT(ISBLANK(#REF!)),ABS(M70)&gt;PreviousMonthMinimumDiff)</formula>
    </cfRule>
  </conditionalFormatting>
  <conditionalFormatting sqref="M70">
    <cfRule type="expression" dxfId="1056" priority="390" stopIfTrue="1">
      <formula>AND(ISBLANK(#REF!),ABS(M70)&gt;PreviousMonthMinimumDiff)</formula>
    </cfRule>
  </conditionalFormatting>
  <conditionalFormatting sqref="M71">
    <cfRule type="expression" dxfId="1055" priority="396" stopIfTrue="1">
      <formula>AND(NOT(ISBLANK(#REF!)),ABS(M71)&gt;PreviousMonthMinimumDiff)</formula>
    </cfRule>
  </conditionalFormatting>
  <conditionalFormatting sqref="M71">
    <cfRule type="expression" dxfId="1054" priority="397" stopIfTrue="1">
      <formula>AND(ISBLANK(#REF!),ABS(M71)&gt;PreviousMonthMinimumDiff)</formula>
    </cfRule>
  </conditionalFormatting>
  <conditionalFormatting sqref="M72">
    <cfRule type="expression" dxfId="1053" priority="403" stopIfTrue="1">
      <formula>AND(NOT(ISBLANK(#REF!)),ABS(M72)&gt;PreviousMonthMinimumDiff)</formula>
    </cfRule>
  </conditionalFormatting>
  <conditionalFormatting sqref="M72">
    <cfRule type="expression" dxfId="1052" priority="404" stopIfTrue="1">
      <formula>AND(ISBLANK(#REF!),ABS(M72)&gt;PreviousMonthMinimumDiff)</formula>
    </cfRule>
  </conditionalFormatting>
  <conditionalFormatting sqref="M73">
    <cfRule type="expression" dxfId="1051" priority="410" stopIfTrue="1">
      <formula>AND(NOT(ISBLANK(#REF!)),ABS(M73)&gt;PreviousMonthMinimumDiff)</formula>
    </cfRule>
  </conditionalFormatting>
  <conditionalFormatting sqref="M73">
    <cfRule type="expression" dxfId="1050" priority="411" stopIfTrue="1">
      <formula>AND(ISBLANK(#REF!),ABS(M73)&gt;PreviousMonthMinimumDiff)</formula>
    </cfRule>
  </conditionalFormatting>
  <conditionalFormatting sqref="M74">
    <cfRule type="expression" dxfId="1049" priority="417" stopIfTrue="1">
      <formula>AND(NOT(ISBLANK(#REF!)),ABS(M74)&gt;PreviousMonthMinimumDiff)</formula>
    </cfRule>
  </conditionalFormatting>
  <conditionalFormatting sqref="M74">
    <cfRule type="expression" dxfId="1048" priority="418" stopIfTrue="1">
      <formula>AND(ISBLANK(#REF!),ABS(M74)&gt;PreviousMonthMinimumDiff)</formula>
    </cfRule>
  </conditionalFormatting>
  <conditionalFormatting sqref="M75">
    <cfRule type="expression" dxfId="1047" priority="424" stopIfTrue="1">
      <formula>AND(NOT(ISBLANK(#REF!)),ABS(M75)&gt;PreviousMonthMinimumDiff)</formula>
    </cfRule>
  </conditionalFormatting>
  <conditionalFormatting sqref="M75">
    <cfRule type="expression" dxfId="1046" priority="425" stopIfTrue="1">
      <formula>AND(ISBLANK(#REF!),ABS(M75)&gt;PreviousMonthMinimumDiff)</formula>
    </cfRule>
  </conditionalFormatting>
  <conditionalFormatting sqref="M76">
    <cfRule type="expression" dxfId="1045" priority="431" stopIfTrue="1">
      <formula>AND(NOT(ISBLANK(#REF!)),ABS(M76)&gt;PreviousMonthMinimumDiff)</formula>
    </cfRule>
  </conditionalFormatting>
  <conditionalFormatting sqref="M76">
    <cfRule type="expression" dxfId="1044" priority="432" stopIfTrue="1">
      <formula>AND(ISBLANK(#REF!),ABS(M76)&gt;PreviousMonthMinimumDiff)</formula>
    </cfRule>
  </conditionalFormatting>
  <conditionalFormatting sqref="M77">
    <cfRule type="expression" dxfId="1043" priority="438" stopIfTrue="1">
      <formula>AND(NOT(ISBLANK(#REF!)),ABS(M77)&gt;PreviousMonthMinimumDiff)</formula>
    </cfRule>
  </conditionalFormatting>
  <conditionalFormatting sqref="M77">
    <cfRule type="expression" dxfId="1042" priority="439" stopIfTrue="1">
      <formula>AND(ISBLANK(#REF!),ABS(M77)&gt;PreviousMonthMinimumDiff)</formula>
    </cfRule>
  </conditionalFormatting>
  <conditionalFormatting sqref="M78">
    <cfRule type="expression" dxfId="1041" priority="445" stopIfTrue="1">
      <formula>AND(NOT(ISBLANK(#REF!)),ABS(M78)&gt;PreviousMonthMinimumDiff)</formula>
    </cfRule>
  </conditionalFormatting>
  <conditionalFormatting sqref="M78">
    <cfRule type="expression" dxfId="1040" priority="446" stopIfTrue="1">
      <formula>AND(ISBLANK(#REF!),ABS(M78)&gt;PreviousMonthMinimumDiff)</formula>
    </cfRule>
  </conditionalFormatting>
  <conditionalFormatting sqref="M79">
    <cfRule type="expression" dxfId="1039" priority="452" stopIfTrue="1">
      <formula>AND(NOT(ISBLANK(#REF!)),ABS(M79)&gt;PreviousMonthMinimumDiff)</formula>
    </cfRule>
  </conditionalFormatting>
  <conditionalFormatting sqref="M79">
    <cfRule type="expression" dxfId="1038" priority="453" stopIfTrue="1">
      <formula>AND(ISBLANK(#REF!),ABS(M79)&gt;PreviousMonthMinimumDiff)</formula>
    </cfRule>
  </conditionalFormatting>
  <conditionalFormatting sqref="M80">
    <cfRule type="expression" dxfId="1037" priority="459" stopIfTrue="1">
      <formula>AND(NOT(ISBLANK(#REF!)),ABS(M80)&gt;PreviousMonthMinimumDiff)</formula>
    </cfRule>
  </conditionalFormatting>
  <conditionalFormatting sqref="M80">
    <cfRule type="expression" dxfId="1036" priority="460" stopIfTrue="1">
      <formula>AND(ISBLANK(#REF!),ABS(M80)&gt;PreviousMonthMinimumDiff)</formula>
    </cfRule>
  </conditionalFormatting>
  <conditionalFormatting sqref="M81">
    <cfRule type="expression" dxfId="1035" priority="466" stopIfTrue="1">
      <formula>AND(NOT(ISBLANK(#REF!)),ABS(M81)&gt;PreviousMonthMinimumDiff)</formula>
    </cfRule>
  </conditionalFormatting>
  <conditionalFormatting sqref="M81">
    <cfRule type="expression" dxfId="1034" priority="467" stopIfTrue="1">
      <formula>AND(ISBLANK(#REF!),ABS(M81)&gt;PreviousMonthMinimumDiff)</formula>
    </cfRule>
  </conditionalFormatting>
  <conditionalFormatting sqref="M82">
    <cfRule type="expression" dxfId="1033" priority="473" stopIfTrue="1">
      <formula>AND(NOT(ISBLANK(#REF!)),ABS(M82)&gt;PreviousMonthMinimumDiff)</formula>
    </cfRule>
  </conditionalFormatting>
  <conditionalFormatting sqref="M82">
    <cfRule type="expression" dxfId="1032" priority="474" stopIfTrue="1">
      <formula>AND(ISBLANK(#REF!),ABS(M82)&gt;PreviousMonthMinimumDiff)</formula>
    </cfRule>
  </conditionalFormatting>
  <conditionalFormatting sqref="M83">
    <cfRule type="expression" dxfId="1031" priority="480" stopIfTrue="1">
      <formula>AND(NOT(ISBLANK(#REF!)),ABS(M83)&gt;PreviousMonthMinimumDiff)</formula>
    </cfRule>
  </conditionalFormatting>
  <conditionalFormatting sqref="M83">
    <cfRule type="expression" dxfId="1030" priority="481" stopIfTrue="1">
      <formula>AND(ISBLANK(#REF!),ABS(M83)&gt;PreviousMonthMinimumDiff)</formula>
    </cfRule>
  </conditionalFormatting>
  <conditionalFormatting sqref="M84">
    <cfRule type="expression" dxfId="1029" priority="487" stopIfTrue="1">
      <formula>AND(NOT(ISBLANK(#REF!)),ABS(M84)&gt;PreviousMonthMinimumDiff)</formula>
    </cfRule>
  </conditionalFormatting>
  <conditionalFormatting sqref="M84">
    <cfRule type="expression" dxfId="1028" priority="488" stopIfTrue="1">
      <formula>AND(ISBLANK(#REF!),ABS(M84)&gt;PreviousMonthMinimumDiff)</formula>
    </cfRule>
  </conditionalFormatting>
  <conditionalFormatting sqref="M85">
    <cfRule type="expression" dxfId="1027" priority="494" stopIfTrue="1">
      <formula>AND(NOT(ISBLANK(#REF!)),ABS(M85)&gt;PreviousMonthMinimumDiff)</formula>
    </cfRule>
  </conditionalFormatting>
  <conditionalFormatting sqref="M85">
    <cfRule type="expression" dxfId="1026" priority="495" stopIfTrue="1">
      <formula>AND(ISBLANK(#REF!),ABS(M85)&gt;PreviousMonthMinimumDiff)</formula>
    </cfRule>
  </conditionalFormatting>
  <conditionalFormatting sqref="M86">
    <cfRule type="expression" dxfId="1025" priority="501" stopIfTrue="1">
      <formula>AND(NOT(ISBLANK(#REF!)),ABS(M86)&gt;PreviousMonthMinimumDiff)</formula>
    </cfRule>
  </conditionalFormatting>
  <conditionalFormatting sqref="M86">
    <cfRule type="expression" dxfId="1024" priority="502" stopIfTrue="1">
      <formula>AND(ISBLANK(#REF!),ABS(M86)&gt;PreviousMonthMinimumDiff)</formula>
    </cfRule>
  </conditionalFormatting>
  <conditionalFormatting sqref="M87">
    <cfRule type="expression" dxfId="1023" priority="508" stopIfTrue="1">
      <formula>AND(NOT(ISBLANK(#REF!)),ABS(M87)&gt;PreviousMonthMinimumDiff)</formula>
    </cfRule>
  </conditionalFormatting>
  <conditionalFormatting sqref="M87">
    <cfRule type="expression" dxfId="1022" priority="509" stopIfTrue="1">
      <formula>AND(ISBLANK(#REF!),ABS(M87)&gt;PreviousMonthMinimumDiff)</formula>
    </cfRule>
  </conditionalFormatting>
  <conditionalFormatting sqref="M88">
    <cfRule type="expression" dxfId="1021" priority="515" stopIfTrue="1">
      <formula>AND(NOT(ISBLANK(#REF!)),ABS(M88)&gt;PreviousMonthMinimumDiff)</formula>
    </cfRule>
  </conditionalFormatting>
  <conditionalFormatting sqref="M88">
    <cfRule type="expression" dxfId="1020" priority="516" stopIfTrue="1">
      <formula>AND(ISBLANK(#REF!),ABS(M88)&gt;PreviousMonthMinimumDiff)</formula>
    </cfRule>
  </conditionalFormatting>
  <conditionalFormatting sqref="M89">
    <cfRule type="expression" dxfId="1019" priority="522" stopIfTrue="1">
      <formula>AND(NOT(ISBLANK(#REF!)),ABS(M89)&gt;PreviousMonthMinimumDiff)</formula>
    </cfRule>
  </conditionalFormatting>
  <conditionalFormatting sqref="M89">
    <cfRule type="expression" dxfId="1018" priority="523" stopIfTrue="1">
      <formula>AND(ISBLANK(#REF!),ABS(M89)&gt;PreviousMonthMinimumDiff)</formula>
    </cfRule>
  </conditionalFormatting>
  <conditionalFormatting sqref="M90">
    <cfRule type="expression" dxfId="1017" priority="529" stopIfTrue="1">
      <formula>AND(NOT(ISBLANK(#REF!)),ABS(M90)&gt;PreviousMonthMinimumDiff)</formula>
    </cfRule>
  </conditionalFormatting>
  <conditionalFormatting sqref="M90">
    <cfRule type="expression" dxfId="1016" priority="530" stopIfTrue="1">
      <formula>AND(ISBLANK(#REF!),ABS(M90)&gt;PreviousMonthMinimumDiff)</formula>
    </cfRule>
  </conditionalFormatting>
  <conditionalFormatting sqref="M91">
    <cfRule type="expression" dxfId="1015" priority="536" stopIfTrue="1">
      <formula>AND(NOT(ISBLANK(#REF!)),ABS(M91)&gt;PreviousMonthMinimumDiff)</formula>
    </cfRule>
  </conditionalFormatting>
  <conditionalFormatting sqref="M91">
    <cfRule type="expression" dxfId="1014" priority="537" stopIfTrue="1">
      <formula>AND(ISBLANK(#REF!),ABS(M91)&gt;PreviousMonthMinimumDiff)</formula>
    </cfRule>
  </conditionalFormatting>
  <conditionalFormatting sqref="M92">
    <cfRule type="expression" dxfId="1013" priority="543" stopIfTrue="1">
      <formula>AND(NOT(ISBLANK(#REF!)),ABS(M92)&gt;PreviousMonthMinimumDiff)</formula>
    </cfRule>
  </conditionalFormatting>
  <conditionalFormatting sqref="M92">
    <cfRule type="expression" dxfId="1012" priority="544" stopIfTrue="1">
      <formula>AND(ISBLANK(#REF!),ABS(M92)&gt;PreviousMonthMinimumDiff)</formula>
    </cfRule>
  </conditionalFormatting>
  <conditionalFormatting sqref="M93">
    <cfRule type="expression" dxfId="1011" priority="550" stopIfTrue="1">
      <formula>AND(NOT(ISBLANK(#REF!)),ABS(M93)&gt;PreviousMonthMinimumDiff)</formula>
    </cfRule>
  </conditionalFormatting>
  <conditionalFormatting sqref="M93">
    <cfRule type="expression" dxfId="1010" priority="551" stopIfTrue="1">
      <formula>AND(ISBLANK(#REF!),ABS(M93)&gt;PreviousMonthMinimumDiff)</formula>
    </cfRule>
  </conditionalFormatting>
  <conditionalFormatting sqref="M94">
    <cfRule type="expression" dxfId="1009" priority="557" stopIfTrue="1">
      <formula>AND(NOT(ISBLANK(#REF!)),ABS(M94)&gt;PreviousMonthMinimumDiff)</formula>
    </cfRule>
  </conditionalFormatting>
  <conditionalFormatting sqref="M94">
    <cfRule type="expression" dxfId="1008" priority="558" stopIfTrue="1">
      <formula>AND(ISBLANK(#REF!),ABS(M94)&gt;PreviousMonthMinimumDiff)</formula>
    </cfRule>
  </conditionalFormatting>
  <conditionalFormatting sqref="M95">
    <cfRule type="expression" dxfId="1007" priority="564" stopIfTrue="1">
      <formula>AND(NOT(ISBLANK(#REF!)),ABS(M95)&gt;PreviousMonthMinimumDiff)</formula>
    </cfRule>
  </conditionalFormatting>
  <conditionalFormatting sqref="M95">
    <cfRule type="expression" dxfId="1006" priority="565" stopIfTrue="1">
      <formula>AND(ISBLANK(#REF!),ABS(M95)&gt;PreviousMonthMinimumDiff)</formula>
    </cfRule>
  </conditionalFormatting>
  <conditionalFormatting sqref="M96">
    <cfRule type="expression" dxfId="1005" priority="571" stopIfTrue="1">
      <formula>AND(NOT(ISBLANK(#REF!)),ABS(M96)&gt;PreviousMonthMinimumDiff)</formula>
    </cfRule>
  </conditionalFormatting>
  <conditionalFormatting sqref="M96">
    <cfRule type="expression" dxfId="1004" priority="572" stopIfTrue="1">
      <formula>AND(ISBLANK(#REF!),ABS(M96)&gt;PreviousMonthMinimumDiff)</formula>
    </cfRule>
  </conditionalFormatting>
  <conditionalFormatting sqref="M97">
    <cfRule type="expression" dxfId="1003" priority="578" stopIfTrue="1">
      <formula>AND(NOT(ISBLANK(#REF!)),ABS(M97)&gt;PreviousMonthMinimumDiff)</formula>
    </cfRule>
  </conditionalFormatting>
  <conditionalFormatting sqref="M97">
    <cfRule type="expression" dxfId="1002" priority="579" stopIfTrue="1">
      <formula>AND(ISBLANK(#REF!),ABS(M97)&gt;PreviousMonthMinimumDiff)</formula>
    </cfRule>
  </conditionalFormatting>
  <conditionalFormatting sqref="M98">
    <cfRule type="expression" dxfId="1001" priority="585" stopIfTrue="1">
      <formula>AND(NOT(ISBLANK(#REF!)),ABS(M98)&gt;PreviousMonthMinimumDiff)</formula>
    </cfRule>
  </conditionalFormatting>
  <conditionalFormatting sqref="M98">
    <cfRule type="expression" dxfId="1000" priority="586" stopIfTrue="1">
      <formula>AND(ISBLANK(#REF!),ABS(M98)&gt;PreviousMonthMinimumDiff)</formula>
    </cfRule>
  </conditionalFormatting>
  <conditionalFormatting sqref="M99">
    <cfRule type="expression" dxfId="999" priority="592" stopIfTrue="1">
      <formula>AND(NOT(ISBLANK(#REF!)),ABS(M99)&gt;PreviousMonthMinimumDiff)</formula>
    </cfRule>
  </conditionalFormatting>
  <conditionalFormatting sqref="M99">
    <cfRule type="expression" dxfId="998" priority="593" stopIfTrue="1">
      <formula>AND(ISBLANK(#REF!),ABS(M99)&gt;PreviousMonthMinimumDiff)</formula>
    </cfRule>
  </conditionalFormatting>
  <conditionalFormatting sqref="M100">
    <cfRule type="expression" dxfId="997" priority="599" stopIfTrue="1">
      <formula>AND(NOT(ISBLANK(#REF!)),ABS(M100)&gt;PreviousMonthMinimumDiff)</formula>
    </cfRule>
  </conditionalFormatting>
  <conditionalFormatting sqref="M100">
    <cfRule type="expression" dxfId="996" priority="600" stopIfTrue="1">
      <formula>AND(ISBLANK(#REF!),ABS(M100)&gt;PreviousMonthMinimumDiff)</formula>
    </cfRule>
  </conditionalFormatting>
  <conditionalFormatting sqref="M101">
    <cfRule type="expression" dxfId="995" priority="606" stopIfTrue="1">
      <formula>AND(NOT(ISBLANK(#REF!)),ABS(M101)&gt;PreviousMonthMinimumDiff)</formula>
    </cfRule>
  </conditionalFormatting>
  <conditionalFormatting sqref="M101">
    <cfRule type="expression" dxfId="994" priority="607" stopIfTrue="1">
      <formula>AND(ISBLANK(#REF!),ABS(M101)&gt;PreviousMonthMinimumDiff)</formula>
    </cfRule>
  </conditionalFormatting>
  <conditionalFormatting sqref="M102">
    <cfRule type="expression" dxfId="993" priority="613" stopIfTrue="1">
      <formula>AND(NOT(ISBLANK(#REF!)),ABS(M102)&gt;PreviousMonthMinimumDiff)</formula>
    </cfRule>
  </conditionalFormatting>
  <conditionalFormatting sqref="M102">
    <cfRule type="expression" dxfId="992" priority="614" stopIfTrue="1">
      <formula>AND(ISBLANK(#REF!),ABS(M102)&gt;PreviousMonthMinimumDiff)</formula>
    </cfRule>
  </conditionalFormatting>
  <conditionalFormatting sqref="M103">
    <cfRule type="expression" dxfId="991" priority="620" stopIfTrue="1">
      <formula>AND(NOT(ISBLANK(#REF!)),ABS(M103)&gt;PreviousMonthMinimumDiff)</formula>
    </cfRule>
  </conditionalFormatting>
  <conditionalFormatting sqref="M103">
    <cfRule type="expression" dxfId="990" priority="621" stopIfTrue="1">
      <formula>AND(ISBLANK(#REF!),ABS(M103)&gt;PreviousMonthMinimumDiff)</formula>
    </cfRule>
  </conditionalFormatting>
  <conditionalFormatting sqref="M104">
    <cfRule type="expression" dxfId="989" priority="627" stopIfTrue="1">
      <formula>AND(NOT(ISBLANK(#REF!)),ABS(M104)&gt;PreviousMonthMinimumDiff)</formula>
    </cfRule>
  </conditionalFormatting>
  <conditionalFormatting sqref="M104">
    <cfRule type="expression" dxfId="988" priority="628" stopIfTrue="1">
      <formula>AND(ISBLANK(#REF!),ABS(M104)&gt;PreviousMonthMinimumDiff)</formula>
    </cfRule>
  </conditionalFormatting>
  <conditionalFormatting sqref="M105">
    <cfRule type="expression" dxfId="987" priority="634" stopIfTrue="1">
      <formula>AND(NOT(ISBLANK(#REF!)),ABS(M105)&gt;PreviousMonthMinimumDiff)</formula>
    </cfRule>
  </conditionalFormatting>
  <conditionalFormatting sqref="M105">
    <cfRule type="expression" dxfId="986" priority="635" stopIfTrue="1">
      <formula>AND(ISBLANK(#REF!),ABS(M105)&gt;PreviousMonthMinimumDiff)</formula>
    </cfRule>
  </conditionalFormatting>
  <conditionalFormatting sqref="M106">
    <cfRule type="expression" dxfId="985" priority="641" stopIfTrue="1">
      <formula>AND(NOT(ISBLANK(#REF!)),ABS(M106)&gt;PreviousMonthMinimumDiff)</formula>
    </cfRule>
  </conditionalFormatting>
  <conditionalFormatting sqref="M106">
    <cfRule type="expression" dxfId="984" priority="642" stopIfTrue="1">
      <formula>AND(ISBLANK(#REF!),ABS(M106)&gt;PreviousMonthMinimumDiff)</formula>
    </cfRule>
  </conditionalFormatting>
  <conditionalFormatting sqref="M107">
    <cfRule type="expression" dxfId="983" priority="648" stopIfTrue="1">
      <formula>AND(NOT(ISBLANK(#REF!)),ABS(M107)&gt;PreviousMonthMinimumDiff)</formula>
    </cfRule>
  </conditionalFormatting>
  <conditionalFormatting sqref="M107">
    <cfRule type="expression" dxfId="982" priority="649" stopIfTrue="1">
      <formula>AND(ISBLANK(#REF!),ABS(M107)&gt;PreviousMonthMinimumDiff)</formula>
    </cfRule>
  </conditionalFormatting>
  <conditionalFormatting sqref="M108">
    <cfRule type="expression" dxfId="981" priority="655" stopIfTrue="1">
      <formula>AND(NOT(ISBLANK(#REF!)),ABS(M108)&gt;PreviousMonthMinimumDiff)</formula>
    </cfRule>
  </conditionalFormatting>
  <conditionalFormatting sqref="M108">
    <cfRule type="expression" dxfId="980" priority="656" stopIfTrue="1">
      <formula>AND(ISBLANK(#REF!),ABS(M108)&gt;PreviousMonthMinimumDiff)</formula>
    </cfRule>
  </conditionalFormatting>
  <conditionalFormatting sqref="M109">
    <cfRule type="expression" dxfId="979" priority="662" stopIfTrue="1">
      <formula>AND(NOT(ISBLANK(#REF!)),ABS(M109)&gt;PreviousMonthMinimumDiff)</formula>
    </cfRule>
  </conditionalFormatting>
  <conditionalFormatting sqref="M109">
    <cfRule type="expression" dxfId="978" priority="663" stopIfTrue="1">
      <formula>AND(ISBLANK(#REF!),ABS(M109)&gt;PreviousMonthMinimumDiff)</formula>
    </cfRule>
  </conditionalFormatting>
  <conditionalFormatting sqref="M110">
    <cfRule type="expression" dxfId="977" priority="669" stopIfTrue="1">
      <formula>AND(NOT(ISBLANK(#REF!)),ABS(M110)&gt;PreviousMonthMinimumDiff)</formula>
    </cfRule>
  </conditionalFormatting>
  <conditionalFormatting sqref="M110">
    <cfRule type="expression" dxfId="976" priority="670" stopIfTrue="1">
      <formula>AND(ISBLANK(#REF!),ABS(M110)&gt;PreviousMonthMinimumDiff)</formula>
    </cfRule>
  </conditionalFormatting>
  <conditionalFormatting sqref="M111">
    <cfRule type="expression" dxfId="975" priority="676" stopIfTrue="1">
      <formula>AND(NOT(ISBLANK(#REF!)),ABS(M111)&gt;PreviousMonthMinimumDiff)</formula>
    </cfRule>
  </conditionalFormatting>
  <conditionalFormatting sqref="M111">
    <cfRule type="expression" dxfId="974" priority="677" stopIfTrue="1">
      <formula>AND(ISBLANK(#REF!),ABS(M111)&gt;PreviousMonthMinimumDiff)</formula>
    </cfRule>
  </conditionalFormatting>
  <conditionalFormatting sqref="M112">
    <cfRule type="expression" dxfId="973" priority="683" stopIfTrue="1">
      <formula>AND(NOT(ISBLANK(#REF!)),ABS(M112)&gt;PreviousMonthMinimumDiff)</formula>
    </cfRule>
  </conditionalFormatting>
  <conditionalFormatting sqref="M112">
    <cfRule type="expression" dxfId="972" priority="684" stopIfTrue="1">
      <formula>AND(ISBLANK(#REF!),ABS(M112)&gt;PreviousMonthMinimumDiff)</formula>
    </cfRule>
  </conditionalFormatting>
  <conditionalFormatting sqref="M113">
    <cfRule type="expression" dxfId="971" priority="690" stopIfTrue="1">
      <formula>AND(NOT(ISBLANK(#REF!)),ABS(M113)&gt;PreviousMonthMinimumDiff)</formula>
    </cfRule>
  </conditionalFormatting>
  <conditionalFormatting sqref="M113">
    <cfRule type="expression" dxfId="970" priority="691" stopIfTrue="1">
      <formula>AND(ISBLANK(#REF!),ABS(M113)&gt;PreviousMonthMinimumDiff)</formula>
    </cfRule>
  </conditionalFormatting>
  <conditionalFormatting sqref="M114">
    <cfRule type="expression" dxfId="969" priority="697" stopIfTrue="1">
      <formula>AND(NOT(ISBLANK(#REF!)),ABS(M114)&gt;PreviousMonthMinimumDiff)</formula>
    </cfRule>
  </conditionalFormatting>
  <conditionalFormatting sqref="M114">
    <cfRule type="expression" dxfId="968" priority="698" stopIfTrue="1">
      <formula>AND(ISBLANK(#REF!),ABS(M114)&gt;PreviousMonthMinimumDiff)</formula>
    </cfRule>
  </conditionalFormatting>
  <conditionalFormatting sqref="M115">
    <cfRule type="expression" dxfId="967" priority="704" stopIfTrue="1">
      <formula>AND(NOT(ISBLANK(#REF!)),ABS(M115)&gt;PreviousMonthMinimumDiff)</formula>
    </cfRule>
  </conditionalFormatting>
  <conditionalFormatting sqref="M115">
    <cfRule type="expression" dxfId="966" priority="705" stopIfTrue="1">
      <formula>AND(ISBLANK(#REF!),ABS(M115)&gt;PreviousMonthMinimumDiff)</formula>
    </cfRule>
  </conditionalFormatting>
  <conditionalFormatting sqref="M116">
    <cfRule type="expression" dxfId="965" priority="711" stopIfTrue="1">
      <formula>AND(NOT(ISBLANK(#REF!)),ABS(M116)&gt;PreviousMonthMinimumDiff)</formula>
    </cfRule>
  </conditionalFormatting>
  <conditionalFormatting sqref="M116">
    <cfRule type="expression" dxfId="964" priority="712" stopIfTrue="1">
      <formula>AND(ISBLANK(#REF!),ABS(M116)&gt;PreviousMonthMinimumDiff)</formula>
    </cfRule>
  </conditionalFormatting>
  <conditionalFormatting sqref="M117">
    <cfRule type="expression" dxfId="963" priority="718" stopIfTrue="1">
      <formula>AND(NOT(ISBLANK(#REF!)),ABS(M117)&gt;PreviousMonthMinimumDiff)</formula>
    </cfRule>
  </conditionalFormatting>
  <conditionalFormatting sqref="M117">
    <cfRule type="expression" dxfId="962" priority="719" stopIfTrue="1">
      <formula>AND(ISBLANK(#REF!),ABS(M117)&gt;PreviousMonthMinimumDiff)</formula>
    </cfRule>
  </conditionalFormatting>
  <conditionalFormatting sqref="M120">
    <cfRule type="expression" dxfId="961" priority="725" stopIfTrue="1">
      <formula>AND(NOT(ISBLANK(#REF!)),ABS(M120)&gt;PreviousMonthMinimumDiff)</formula>
    </cfRule>
  </conditionalFormatting>
  <conditionalFormatting sqref="M120">
    <cfRule type="expression" dxfId="960" priority="726" stopIfTrue="1">
      <formula>AND(ISBLANK(#REF!),ABS(M120)&gt;PreviousMonthMinimumDiff)</formula>
    </cfRule>
  </conditionalFormatting>
  <conditionalFormatting sqref="M121">
    <cfRule type="expression" dxfId="959" priority="732" stopIfTrue="1">
      <formula>AND(NOT(ISBLANK(#REF!)),ABS(M121)&gt;PreviousMonthMinimumDiff)</formula>
    </cfRule>
  </conditionalFormatting>
  <conditionalFormatting sqref="M121">
    <cfRule type="expression" dxfId="958" priority="733" stopIfTrue="1">
      <formula>AND(ISBLANK(#REF!),ABS(M121)&gt;PreviousMonthMinimumDiff)</formula>
    </cfRule>
  </conditionalFormatting>
  <conditionalFormatting sqref="M122">
    <cfRule type="expression" dxfId="957" priority="739" stopIfTrue="1">
      <formula>AND(NOT(ISBLANK(#REF!)),ABS(M122)&gt;PreviousMonthMinimumDiff)</formula>
    </cfRule>
  </conditionalFormatting>
  <conditionalFormatting sqref="M122">
    <cfRule type="expression" dxfId="956" priority="740" stopIfTrue="1">
      <formula>AND(ISBLANK(#REF!),ABS(M122)&gt;PreviousMonthMinimumDiff)</formula>
    </cfRule>
  </conditionalFormatting>
  <conditionalFormatting sqref="M123">
    <cfRule type="expression" dxfId="955" priority="746" stopIfTrue="1">
      <formula>AND(NOT(ISBLANK(#REF!)),ABS(M123)&gt;PreviousMonthMinimumDiff)</formula>
    </cfRule>
  </conditionalFormatting>
  <conditionalFormatting sqref="M123">
    <cfRule type="expression" dxfId="954" priority="747" stopIfTrue="1">
      <formula>AND(ISBLANK(#REF!),ABS(M123)&gt;PreviousMonthMinimumDiff)</formula>
    </cfRule>
  </conditionalFormatting>
  <conditionalFormatting sqref="M124">
    <cfRule type="expression" dxfId="953" priority="753" stopIfTrue="1">
      <formula>AND(NOT(ISBLANK(#REF!)),ABS(M124)&gt;PreviousMonthMinimumDiff)</formula>
    </cfRule>
  </conditionalFormatting>
  <conditionalFormatting sqref="M124">
    <cfRule type="expression" dxfId="952" priority="754" stopIfTrue="1">
      <formula>AND(ISBLANK(#REF!),ABS(M124)&gt;PreviousMonthMinimumDiff)</formula>
    </cfRule>
  </conditionalFormatting>
  <conditionalFormatting sqref="M125">
    <cfRule type="expression" dxfId="951" priority="760" stopIfTrue="1">
      <formula>AND(NOT(ISBLANK(#REF!)),ABS(M125)&gt;PreviousMonthMinimumDiff)</formula>
    </cfRule>
  </conditionalFormatting>
  <conditionalFormatting sqref="M125">
    <cfRule type="expression" dxfId="950" priority="761" stopIfTrue="1">
      <formula>AND(ISBLANK(#REF!),ABS(M125)&gt;PreviousMonthMinimumDiff)</formula>
    </cfRule>
  </conditionalFormatting>
  <conditionalFormatting sqref="M126">
    <cfRule type="expression" dxfId="949" priority="767" stopIfTrue="1">
      <formula>AND(NOT(ISBLANK(#REF!)),ABS(M126)&gt;PreviousMonthMinimumDiff)</formula>
    </cfRule>
  </conditionalFormatting>
  <conditionalFormatting sqref="M126">
    <cfRule type="expression" dxfId="948" priority="768" stopIfTrue="1">
      <formula>AND(ISBLANK(#REF!),ABS(M126)&gt;PreviousMonthMinimumDiff)</formula>
    </cfRule>
  </conditionalFormatting>
  <conditionalFormatting sqref="M127">
    <cfRule type="expression" dxfId="947" priority="774" stopIfTrue="1">
      <formula>AND(NOT(ISBLANK(#REF!)),ABS(M127)&gt;PreviousMonthMinimumDiff)</formula>
    </cfRule>
  </conditionalFormatting>
  <conditionalFormatting sqref="M127">
    <cfRule type="expression" dxfId="946" priority="775" stopIfTrue="1">
      <formula>AND(ISBLANK(#REF!),ABS(M127)&gt;PreviousMonthMinimumDiff)</formula>
    </cfRule>
  </conditionalFormatting>
  <conditionalFormatting sqref="M128">
    <cfRule type="expression" dxfId="945" priority="781" stopIfTrue="1">
      <formula>AND(NOT(ISBLANK(#REF!)),ABS(M128)&gt;PreviousMonthMinimumDiff)</formula>
    </cfRule>
  </conditionalFormatting>
  <conditionalFormatting sqref="M128">
    <cfRule type="expression" dxfId="944" priority="782" stopIfTrue="1">
      <formula>AND(ISBLANK(#REF!),ABS(M128)&gt;PreviousMonthMinimumDiff)</formula>
    </cfRule>
  </conditionalFormatting>
  <conditionalFormatting sqref="M129">
    <cfRule type="expression" dxfId="943" priority="788" stopIfTrue="1">
      <formula>AND(NOT(ISBLANK(#REF!)),ABS(M129)&gt;PreviousMonthMinimumDiff)</formula>
    </cfRule>
  </conditionalFormatting>
  <conditionalFormatting sqref="M129">
    <cfRule type="expression" dxfId="942" priority="789" stopIfTrue="1">
      <formula>AND(ISBLANK(#REF!),ABS(M129)&gt;PreviousMonthMinimumDiff)</formula>
    </cfRule>
  </conditionalFormatting>
  <conditionalFormatting sqref="M130">
    <cfRule type="expression" dxfId="941" priority="795" stopIfTrue="1">
      <formula>AND(NOT(ISBLANK(#REF!)),ABS(M130)&gt;PreviousMonthMinimumDiff)</formula>
    </cfRule>
  </conditionalFormatting>
  <conditionalFormatting sqref="M130">
    <cfRule type="expression" dxfId="940" priority="796" stopIfTrue="1">
      <formula>AND(ISBLANK(#REF!),ABS(M130)&gt;PreviousMonthMinimumDiff)</formula>
    </cfRule>
  </conditionalFormatting>
  <conditionalFormatting sqref="M131">
    <cfRule type="expression" dxfId="939" priority="802" stopIfTrue="1">
      <formula>AND(NOT(ISBLANK(#REF!)),ABS(M131)&gt;PreviousMonthMinimumDiff)</formula>
    </cfRule>
  </conditionalFormatting>
  <conditionalFormatting sqref="M131">
    <cfRule type="expression" dxfId="938" priority="803" stopIfTrue="1">
      <formula>AND(ISBLANK(#REF!),ABS(M131)&gt;PreviousMonthMinimumDiff)</formula>
    </cfRule>
  </conditionalFormatting>
  <conditionalFormatting sqref="M132">
    <cfRule type="expression" dxfId="937" priority="809" stopIfTrue="1">
      <formula>AND(NOT(ISBLANK(#REF!)),ABS(M132)&gt;PreviousMonthMinimumDiff)</formula>
    </cfRule>
  </conditionalFormatting>
  <conditionalFormatting sqref="M132">
    <cfRule type="expression" dxfId="936" priority="810" stopIfTrue="1">
      <formula>AND(ISBLANK(#REF!),ABS(M132)&gt;PreviousMonthMinimumDiff)</formula>
    </cfRule>
  </conditionalFormatting>
  <conditionalFormatting sqref="M133">
    <cfRule type="expression" dxfId="935" priority="816" stopIfTrue="1">
      <formula>AND(NOT(ISBLANK(#REF!)),ABS(M133)&gt;PreviousMonthMinimumDiff)</formula>
    </cfRule>
  </conditionalFormatting>
  <conditionalFormatting sqref="M133">
    <cfRule type="expression" dxfId="934" priority="817" stopIfTrue="1">
      <formula>AND(ISBLANK(#REF!),ABS(M133)&gt;PreviousMonthMinimumDiff)</formula>
    </cfRule>
  </conditionalFormatting>
  <conditionalFormatting sqref="M134">
    <cfRule type="expression" dxfId="933" priority="823" stopIfTrue="1">
      <formula>AND(NOT(ISBLANK(#REF!)),ABS(M134)&gt;PreviousMonthMinimumDiff)</formula>
    </cfRule>
  </conditionalFormatting>
  <conditionalFormatting sqref="M134">
    <cfRule type="expression" dxfId="932" priority="824" stopIfTrue="1">
      <formula>AND(ISBLANK(#REF!),ABS(M134)&gt;PreviousMonthMinimumDiff)</formula>
    </cfRule>
  </conditionalFormatting>
  <conditionalFormatting sqref="M135">
    <cfRule type="expression" dxfId="931" priority="830" stopIfTrue="1">
      <formula>AND(NOT(ISBLANK(#REF!)),ABS(M135)&gt;PreviousMonthMinimumDiff)</formula>
    </cfRule>
  </conditionalFormatting>
  <conditionalFormatting sqref="M135">
    <cfRule type="expression" dxfId="930" priority="831" stopIfTrue="1">
      <formula>AND(ISBLANK(#REF!),ABS(M135)&gt;PreviousMonthMinimumDiff)</formula>
    </cfRule>
  </conditionalFormatting>
  <conditionalFormatting sqref="M136">
    <cfRule type="expression" dxfId="929" priority="837" stopIfTrue="1">
      <formula>AND(NOT(ISBLANK(#REF!)),ABS(M136)&gt;PreviousMonthMinimumDiff)</formula>
    </cfRule>
  </conditionalFormatting>
  <conditionalFormatting sqref="M136">
    <cfRule type="expression" dxfId="928" priority="838" stopIfTrue="1">
      <formula>AND(ISBLANK(#REF!),ABS(M136)&gt;PreviousMonthMinimumDiff)</formula>
    </cfRule>
  </conditionalFormatting>
  <conditionalFormatting sqref="M137">
    <cfRule type="expression" dxfId="927" priority="844" stopIfTrue="1">
      <formula>AND(NOT(ISBLANK(#REF!)),ABS(M137)&gt;PreviousMonthMinimumDiff)</formula>
    </cfRule>
  </conditionalFormatting>
  <conditionalFormatting sqref="M137">
    <cfRule type="expression" dxfId="926" priority="845" stopIfTrue="1">
      <formula>AND(ISBLANK(#REF!),ABS(M137)&gt;PreviousMonthMinimumDiff)</formula>
    </cfRule>
  </conditionalFormatting>
  <conditionalFormatting sqref="M138">
    <cfRule type="expression" dxfId="925" priority="851" stopIfTrue="1">
      <formula>AND(NOT(ISBLANK(#REF!)),ABS(M138)&gt;PreviousMonthMinimumDiff)</formula>
    </cfRule>
  </conditionalFormatting>
  <conditionalFormatting sqref="M138">
    <cfRule type="expression" dxfId="924" priority="852" stopIfTrue="1">
      <formula>AND(ISBLANK(#REF!),ABS(M138)&gt;PreviousMonthMinimumDiff)</formula>
    </cfRule>
  </conditionalFormatting>
  <conditionalFormatting sqref="M139">
    <cfRule type="expression" dxfId="923" priority="858" stopIfTrue="1">
      <formula>AND(NOT(ISBLANK(#REF!)),ABS(M139)&gt;PreviousMonthMinimumDiff)</formula>
    </cfRule>
  </conditionalFormatting>
  <conditionalFormatting sqref="M139">
    <cfRule type="expression" dxfId="922" priority="859" stopIfTrue="1">
      <formula>AND(ISBLANK(#REF!),ABS(M139)&gt;PreviousMonthMinimumDiff)</formula>
    </cfRule>
  </conditionalFormatting>
  <conditionalFormatting sqref="M140">
    <cfRule type="expression" dxfId="921" priority="865" stopIfTrue="1">
      <formula>AND(NOT(ISBLANK(#REF!)),ABS(M140)&gt;PreviousMonthMinimumDiff)</formula>
    </cfRule>
  </conditionalFormatting>
  <conditionalFormatting sqref="M140">
    <cfRule type="expression" dxfId="920" priority="866" stopIfTrue="1">
      <formula>AND(ISBLANK(#REF!),ABS(M140)&gt;PreviousMonthMinimumDiff)</formula>
    </cfRule>
  </conditionalFormatting>
  <conditionalFormatting sqref="M141">
    <cfRule type="expression" dxfId="919" priority="872" stopIfTrue="1">
      <formula>AND(NOT(ISBLANK(#REF!)),ABS(M141)&gt;PreviousMonthMinimumDiff)</formula>
    </cfRule>
  </conditionalFormatting>
  <conditionalFormatting sqref="M141">
    <cfRule type="expression" dxfId="918" priority="873" stopIfTrue="1">
      <formula>AND(ISBLANK(#REF!),ABS(M141)&gt;PreviousMonthMinimumDiff)</formula>
    </cfRule>
  </conditionalFormatting>
  <conditionalFormatting sqref="M142">
    <cfRule type="expression" dxfId="917" priority="879" stopIfTrue="1">
      <formula>AND(NOT(ISBLANK(#REF!)),ABS(M142)&gt;PreviousMonthMinimumDiff)</formula>
    </cfRule>
  </conditionalFormatting>
  <conditionalFormatting sqref="M142">
    <cfRule type="expression" dxfId="916" priority="880" stopIfTrue="1">
      <formula>AND(ISBLANK(#REF!),ABS(M142)&gt;PreviousMonthMinimumDiff)</formula>
    </cfRule>
  </conditionalFormatting>
  <conditionalFormatting sqref="M143">
    <cfRule type="expression" dxfId="915" priority="886" stopIfTrue="1">
      <formula>AND(NOT(ISBLANK(#REF!)),ABS(M143)&gt;PreviousMonthMinimumDiff)</formula>
    </cfRule>
  </conditionalFormatting>
  <conditionalFormatting sqref="M143">
    <cfRule type="expression" dxfId="914" priority="887" stopIfTrue="1">
      <formula>AND(ISBLANK(#REF!),ABS(M143)&gt;PreviousMonthMinimumDiff)</formula>
    </cfRule>
  </conditionalFormatting>
  <conditionalFormatting sqref="M144">
    <cfRule type="expression" dxfId="913" priority="893" stopIfTrue="1">
      <formula>AND(NOT(ISBLANK(#REF!)),ABS(M144)&gt;PreviousMonthMinimumDiff)</formula>
    </cfRule>
  </conditionalFormatting>
  <conditionalFormatting sqref="M144">
    <cfRule type="expression" dxfId="912" priority="894" stopIfTrue="1">
      <formula>AND(ISBLANK(#REF!),ABS(M144)&gt;PreviousMonthMinimumDiff)</formula>
    </cfRule>
  </conditionalFormatting>
  <conditionalFormatting sqref="M145">
    <cfRule type="expression" dxfId="911" priority="900" stopIfTrue="1">
      <formula>AND(NOT(ISBLANK(#REF!)),ABS(M145)&gt;PreviousMonthMinimumDiff)</formula>
    </cfRule>
  </conditionalFormatting>
  <conditionalFormatting sqref="M145">
    <cfRule type="expression" dxfId="910" priority="901" stopIfTrue="1">
      <formula>AND(ISBLANK(#REF!),ABS(M145)&gt;PreviousMonthMinimumDiff)</formula>
    </cfRule>
  </conditionalFormatting>
  <conditionalFormatting sqref="M146">
    <cfRule type="expression" dxfId="909" priority="907" stopIfTrue="1">
      <formula>AND(NOT(ISBLANK(#REF!)),ABS(M146)&gt;PreviousMonthMinimumDiff)</formula>
    </cfRule>
  </conditionalFormatting>
  <conditionalFormatting sqref="M146">
    <cfRule type="expression" dxfId="908" priority="908" stopIfTrue="1">
      <formula>AND(ISBLANK(#REF!),ABS(M146)&gt;PreviousMonthMinimumDiff)</formula>
    </cfRule>
  </conditionalFormatting>
  <conditionalFormatting sqref="M147">
    <cfRule type="expression" dxfId="907" priority="914" stopIfTrue="1">
      <formula>AND(NOT(ISBLANK(#REF!)),ABS(M147)&gt;PreviousMonthMinimumDiff)</formula>
    </cfRule>
  </conditionalFormatting>
  <conditionalFormatting sqref="M147">
    <cfRule type="expression" dxfId="906" priority="915" stopIfTrue="1">
      <formula>AND(ISBLANK(#REF!),ABS(M147)&gt;PreviousMonthMinimumDiff)</formula>
    </cfRule>
  </conditionalFormatting>
  <conditionalFormatting sqref="M148">
    <cfRule type="expression" dxfId="905" priority="921" stopIfTrue="1">
      <formula>AND(NOT(ISBLANK(#REF!)),ABS(M148)&gt;PreviousMonthMinimumDiff)</formula>
    </cfRule>
  </conditionalFormatting>
  <conditionalFormatting sqref="M148">
    <cfRule type="expression" dxfId="904" priority="922" stopIfTrue="1">
      <formula>AND(ISBLANK(#REF!),ABS(M148)&gt;PreviousMonthMinimumDiff)</formula>
    </cfRule>
  </conditionalFormatting>
  <conditionalFormatting sqref="M149">
    <cfRule type="expression" dxfId="903" priority="928" stopIfTrue="1">
      <formula>AND(NOT(ISBLANK(#REF!)),ABS(M149)&gt;PreviousMonthMinimumDiff)</formula>
    </cfRule>
  </conditionalFormatting>
  <conditionalFormatting sqref="M149">
    <cfRule type="expression" dxfId="902" priority="929" stopIfTrue="1">
      <formula>AND(ISBLANK(#REF!),ABS(M149)&gt;PreviousMonthMinimumDiff)</formula>
    </cfRule>
  </conditionalFormatting>
  <conditionalFormatting sqref="M150">
    <cfRule type="expression" dxfId="901" priority="935" stopIfTrue="1">
      <formula>AND(NOT(ISBLANK(#REF!)),ABS(M150)&gt;PreviousMonthMinimumDiff)</formula>
    </cfRule>
  </conditionalFormatting>
  <conditionalFormatting sqref="M150">
    <cfRule type="expression" dxfId="900" priority="936" stopIfTrue="1">
      <formula>AND(ISBLANK(#REF!),ABS(M150)&gt;PreviousMonthMinimumDiff)</formula>
    </cfRule>
  </conditionalFormatting>
  <conditionalFormatting sqref="M151">
    <cfRule type="expression" dxfId="899" priority="942" stopIfTrue="1">
      <formula>AND(NOT(ISBLANK(#REF!)),ABS(M151)&gt;PreviousMonthMinimumDiff)</formula>
    </cfRule>
  </conditionalFormatting>
  <conditionalFormatting sqref="M151">
    <cfRule type="expression" dxfId="898" priority="943" stopIfTrue="1">
      <formula>AND(ISBLANK(#REF!),ABS(M151)&gt;PreviousMonthMinimumDiff)</formula>
    </cfRule>
  </conditionalFormatting>
  <conditionalFormatting sqref="M152">
    <cfRule type="expression" dxfId="897" priority="949" stopIfTrue="1">
      <formula>AND(NOT(ISBLANK(#REF!)),ABS(M152)&gt;PreviousMonthMinimumDiff)</formula>
    </cfRule>
  </conditionalFormatting>
  <conditionalFormatting sqref="M152">
    <cfRule type="expression" dxfId="896" priority="950" stopIfTrue="1">
      <formula>AND(ISBLANK(#REF!),ABS(M152)&gt;PreviousMonthMinimumDiff)</formula>
    </cfRule>
  </conditionalFormatting>
  <conditionalFormatting sqref="M153">
    <cfRule type="expression" dxfId="895" priority="956" stopIfTrue="1">
      <formula>AND(NOT(ISBLANK(#REF!)),ABS(M153)&gt;PreviousMonthMinimumDiff)</formula>
    </cfRule>
  </conditionalFormatting>
  <conditionalFormatting sqref="M153">
    <cfRule type="expression" dxfId="894" priority="957" stopIfTrue="1">
      <formula>AND(ISBLANK(#REF!),ABS(M153)&gt;PreviousMonthMinimumDiff)</formula>
    </cfRule>
  </conditionalFormatting>
  <conditionalFormatting sqref="M154">
    <cfRule type="expression" dxfId="893" priority="963" stopIfTrue="1">
      <formula>AND(NOT(ISBLANK(#REF!)),ABS(M154)&gt;PreviousMonthMinimumDiff)</formula>
    </cfRule>
  </conditionalFormatting>
  <conditionalFormatting sqref="M154">
    <cfRule type="expression" dxfId="892" priority="964" stopIfTrue="1">
      <formula>AND(ISBLANK(#REF!),ABS(M154)&gt;PreviousMonthMinimumDiff)</formula>
    </cfRule>
  </conditionalFormatting>
  <conditionalFormatting sqref="M155">
    <cfRule type="expression" dxfId="891" priority="970" stopIfTrue="1">
      <formula>AND(NOT(ISBLANK(#REF!)),ABS(M155)&gt;PreviousMonthMinimumDiff)</formula>
    </cfRule>
  </conditionalFormatting>
  <conditionalFormatting sqref="M155">
    <cfRule type="expression" dxfId="890" priority="971" stopIfTrue="1">
      <formula>AND(ISBLANK(#REF!),ABS(M155)&gt;PreviousMonthMinimumDiff)</formula>
    </cfRule>
  </conditionalFormatting>
  <conditionalFormatting sqref="M156">
    <cfRule type="expression" dxfId="889" priority="977" stopIfTrue="1">
      <formula>AND(NOT(ISBLANK(#REF!)),ABS(M156)&gt;PreviousMonthMinimumDiff)</formula>
    </cfRule>
  </conditionalFormatting>
  <conditionalFormatting sqref="M156">
    <cfRule type="expression" dxfId="888" priority="978" stopIfTrue="1">
      <formula>AND(ISBLANK(#REF!),ABS(M156)&gt;PreviousMonthMinimumDiff)</formula>
    </cfRule>
  </conditionalFormatting>
  <conditionalFormatting sqref="M157">
    <cfRule type="expression" dxfId="887" priority="984" stopIfTrue="1">
      <formula>AND(NOT(ISBLANK(#REF!)),ABS(M157)&gt;PreviousMonthMinimumDiff)</formula>
    </cfRule>
  </conditionalFormatting>
  <conditionalFormatting sqref="M157">
    <cfRule type="expression" dxfId="886" priority="985" stopIfTrue="1">
      <formula>AND(ISBLANK(#REF!),ABS(M157)&gt;PreviousMonthMinimumDiff)</formula>
    </cfRule>
  </conditionalFormatting>
  <conditionalFormatting sqref="M158">
    <cfRule type="expression" dxfId="885" priority="991" stopIfTrue="1">
      <formula>AND(NOT(ISBLANK(#REF!)),ABS(M158)&gt;PreviousMonthMinimumDiff)</formula>
    </cfRule>
  </conditionalFormatting>
  <conditionalFormatting sqref="M158">
    <cfRule type="expression" dxfId="884" priority="992" stopIfTrue="1">
      <formula>AND(ISBLANK(#REF!),ABS(M158)&gt;PreviousMonthMinimumDiff)</formula>
    </cfRule>
  </conditionalFormatting>
  <conditionalFormatting sqref="M159">
    <cfRule type="expression" dxfId="883" priority="998" stopIfTrue="1">
      <formula>AND(NOT(ISBLANK(#REF!)),ABS(M159)&gt;PreviousMonthMinimumDiff)</formula>
    </cfRule>
  </conditionalFormatting>
  <conditionalFormatting sqref="M159">
    <cfRule type="expression" dxfId="882" priority="999" stopIfTrue="1">
      <formula>AND(ISBLANK(#REF!),ABS(M159)&gt;PreviousMonthMinimumDiff)</formula>
    </cfRule>
  </conditionalFormatting>
  <conditionalFormatting sqref="M160">
    <cfRule type="expression" dxfId="881" priority="1005" stopIfTrue="1">
      <formula>AND(NOT(ISBLANK(#REF!)),ABS(M160)&gt;PreviousMonthMinimumDiff)</formula>
    </cfRule>
  </conditionalFormatting>
  <conditionalFormatting sqref="M160">
    <cfRule type="expression" dxfId="880" priority="1006" stopIfTrue="1">
      <formula>AND(ISBLANK(#REF!),ABS(M160)&gt;PreviousMonthMinimumDiff)</formula>
    </cfRule>
  </conditionalFormatting>
  <conditionalFormatting sqref="M161">
    <cfRule type="expression" dxfId="879" priority="1012" stopIfTrue="1">
      <formula>AND(NOT(ISBLANK(#REF!)),ABS(M161)&gt;PreviousMonthMinimumDiff)</formula>
    </cfRule>
  </conditionalFormatting>
  <conditionalFormatting sqref="M161">
    <cfRule type="expression" dxfId="878" priority="1013" stopIfTrue="1">
      <formula>AND(ISBLANK(#REF!),ABS(M161)&gt;PreviousMonthMinimumDiff)</formula>
    </cfRule>
  </conditionalFormatting>
  <conditionalFormatting sqref="M162">
    <cfRule type="expression" dxfId="877" priority="1019" stopIfTrue="1">
      <formula>AND(NOT(ISBLANK(#REF!)),ABS(M162)&gt;PreviousMonthMinimumDiff)</formula>
    </cfRule>
  </conditionalFormatting>
  <conditionalFormatting sqref="M162">
    <cfRule type="expression" dxfId="876" priority="1020" stopIfTrue="1">
      <formula>AND(ISBLANK(#REF!),ABS(M162)&gt;PreviousMonthMinimumDiff)</formula>
    </cfRule>
  </conditionalFormatting>
  <conditionalFormatting sqref="M163">
    <cfRule type="expression" dxfId="875" priority="1026" stopIfTrue="1">
      <formula>AND(NOT(ISBLANK(#REF!)),ABS(M163)&gt;PreviousMonthMinimumDiff)</formula>
    </cfRule>
  </conditionalFormatting>
  <conditionalFormatting sqref="M163">
    <cfRule type="expression" dxfId="874" priority="1027" stopIfTrue="1">
      <formula>AND(ISBLANK(#REF!),ABS(M163)&gt;PreviousMonthMinimumDiff)</formula>
    </cfRule>
  </conditionalFormatting>
  <conditionalFormatting sqref="M164">
    <cfRule type="expression" dxfId="873" priority="1033" stopIfTrue="1">
      <formula>AND(NOT(ISBLANK(#REF!)),ABS(M164)&gt;PreviousMonthMinimumDiff)</formula>
    </cfRule>
  </conditionalFormatting>
  <conditionalFormatting sqref="M164">
    <cfRule type="expression" dxfId="872" priority="1034" stopIfTrue="1">
      <formula>AND(ISBLANK(#REF!),ABS(M164)&gt;PreviousMonthMinimumDiff)</formula>
    </cfRule>
  </conditionalFormatting>
  <conditionalFormatting sqref="M165">
    <cfRule type="expression" dxfId="871" priority="1040" stopIfTrue="1">
      <formula>AND(NOT(ISBLANK(#REF!)),ABS(M165)&gt;PreviousMonthMinimumDiff)</formula>
    </cfRule>
  </conditionalFormatting>
  <conditionalFormatting sqref="M165">
    <cfRule type="expression" dxfId="870" priority="1041" stopIfTrue="1">
      <formula>AND(ISBLANK(#REF!),ABS(M165)&gt;PreviousMonthMinimumDiff)</formula>
    </cfRule>
  </conditionalFormatting>
  <conditionalFormatting sqref="M166">
    <cfRule type="expression" dxfId="869" priority="1047" stopIfTrue="1">
      <formula>AND(NOT(ISBLANK(#REF!)),ABS(M166)&gt;PreviousMonthMinimumDiff)</formula>
    </cfRule>
  </conditionalFormatting>
  <conditionalFormatting sqref="M166">
    <cfRule type="expression" dxfId="868" priority="1048" stopIfTrue="1">
      <formula>AND(ISBLANK(#REF!),ABS(M166)&gt;PreviousMonthMinimumDiff)</formula>
    </cfRule>
  </conditionalFormatting>
  <conditionalFormatting sqref="M169">
    <cfRule type="expression" dxfId="867" priority="1054" stopIfTrue="1">
      <formula>AND(NOT(ISBLANK(#REF!)),ABS(M169)&gt;PreviousMonthMinimumDiff)</formula>
    </cfRule>
  </conditionalFormatting>
  <conditionalFormatting sqref="M169">
    <cfRule type="expression" dxfId="866" priority="1055" stopIfTrue="1">
      <formula>AND(ISBLANK(#REF!),ABS(M169)&gt;PreviousMonthMinimumDiff)</formula>
    </cfRule>
  </conditionalFormatting>
  <conditionalFormatting sqref="M170">
    <cfRule type="expression" dxfId="865" priority="1061" stopIfTrue="1">
      <formula>AND(NOT(ISBLANK(#REF!)),ABS(M170)&gt;PreviousMonthMinimumDiff)</formula>
    </cfRule>
  </conditionalFormatting>
  <conditionalFormatting sqref="M170">
    <cfRule type="expression" dxfId="864" priority="1062" stopIfTrue="1">
      <formula>AND(ISBLANK(#REF!),ABS(M170)&gt;PreviousMonthMinimumDiff)</formula>
    </cfRule>
  </conditionalFormatting>
  <conditionalFormatting sqref="M171">
    <cfRule type="expression" dxfId="863" priority="1068" stopIfTrue="1">
      <formula>AND(NOT(ISBLANK(#REF!)),ABS(M171)&gt;PreviousMonthMinimumDiff)</formula>
    </cfRule>
  </conditionalFormatting>
  <conditionalFormatting sqref="M171">
    <cfRule type="expression" dxfId="862" priority="1069" stopIfTrue="1">
      <formula>AND(ISBLANK(#REF!),ABS(M171)&gt;PreviousMonthMinimumDiff)</formula>
    </cfRule>
  </conditionalFormatting>
  <conditionalFormatting sqref="M172">
    <cfRule type="expression" dxfId="861" priority="1075" stopIfTrue="1">
      <formula>AND(NOT(ISBLANK(#REF!)),ABS(M172)&gt;PreviousMonthMinimumDiff)</formula>
    </cfRule>
  </conditionalFormatting>
  <conditionalFormatting sqref="M172">
    <cfRule type="expression" dxfId="860" priority="1076" stopIfTrue="1">
      <formula>AND(ISBLANK(#REF!),ABS(M172)&gt;PreviousMonthMinimumDiff)</formula>
    </cfRule>
  </conditionalFormatting>
  <conditionalFormatting sqref="M173">
    <cfRule type="expression" dxfId="859" priority="1082" stopIfTrue="1">
      <formula>AND(NOT(ISBLANK(#REF!)),ABS(M173)&gt;PreviousMonthMinimumDiff)</formula>
    </cfRule>
  </conditionalFormatting>
  <conditionalFormatting sqref="M173">
    <cfRule type="expression" dxfId="858" priority="1083" stopIfTrue="1">
      <formula>AND(ISBLANK(#REF!),ABS(M173)&gt;PreviousMonthMinimumDiff)</formula>
    </cfRule>
  </conditionalFormatting>
  <conditionalFormatting sqref="M174">
    <cfRule type="expression" dxfId="857" priority="1089" stopIfTrue="1">
      <formula>AND(NOT(ISBLANK(#REF!)),ABS(M174)&gt;PreviousMonthMinimumDiff)</formula>
    </cfRule>
  </conditionalFormatting>
  <conditionalFormatting sqref="M174">
    <cfRule type="expression" dxfId="856" priority="1090" stopIfTrue="1">
      <formula>AND(ISBLANK(#REF!),ABS(M174)&gt;PreviousMonthMinimumDiff)</formula>
    </cfRule>
  </conditionalFormatting>
  <conditionalFormatting sqref="M175">
    <cfRule type="expression" dxfId="855" priority="1096" stopIfTrue="1">
      <formula>AND(NOT(ISBLANK(#REF!)),ABS(M175)&gt;PreviousMonthMinimumDiff)</formula>
    </cfRule>
  </conditionalFormatting>
  <conditionalFormatting sqref="M175">
    <cfRule type="expression" dxfId="854" priority="1097" stopIfTrue="1">
      <formula>AND(ISBLANK(#REF!),ABS(M175)&gt;PreviousMonthMinimumDiff)</formula>
    </cfRule>
  </conditionalFormatting>
  <conditionalFormatting sqref="M176">
    <cfRule type="expression" dxfId="853" priority="1103" stopIfTrue="1">
      <formula>AND(NOT(ISBLANK(#REF!)),ABS(M176)&gt;PreviousMonthMinimumDiff)</formula>
    </cfRule>
  </conditionalFormatting>
  <conditionalFormatting sqref="M176">
    <cfRule type="expression" dxfId="852" priority="1104" stopIfTrue="1">
      <formula>AND(ISBLANK(#REF!),ABS(M176)&gt;PreviousMonthMinimumDiff)</formula>
    </cfRule>
  </conditionalFormatting>
  <conditionalFormatting sqref="M177">
    <cfRule type="expression" dxfId="851" priority="1110" stopIfTrue="1">
      <formula>AND(NOT(ISBLANK(#REF!)),ABS(M177)&gt;PreviousMonthMinimumDiff)</formula>
    </cfRule>
  </conditionalFormatting>
  <conditionalFormatting sqref="M177">
    <cfRule type="expression" dxfId="850" priority="1111" stopIfTrue="1">
      <formula>AND(ISBLANK(#REF!),ABS(M177)&gt;PreviousMonthMinimumDiff)</formula>
    </cfRule>
  </conditionalFormatting>
  <conditionalFormatting sqref="M178">
    <cfRule type="expression" dxfId="849" priority="1117" stopIfTrue="1">
      <formula>AND(NOT(ISBLANK(#REF!)),ABS(M178)&gt;PreviousMonthMinimumDiff)</formula>
    </cfRule>
  </conditionalFormatting>
  <conditionalFormatting sqref="M178">
    <cfRule type="expression" dxfId="848" priority="1118" stopIfTrue="1">
      <formula>AND(ISBLANK(#REF!),ABS(M178)&gt;PreviousMonthMinimumDiff)</formula>
    </cfRule>
  </conditionalFormatting>
  <conditionalFormatting sqref="M179">
    <cfRule type="expression" dxfId="847" priority="1124" stopIfTrue="1">
      <formula>AND(NOT(ISBLANK(#REF!)),ABS(M179)&gt;PreviousMonthMinimumDiff)</formula>
    </cfRule>
  </conditionalFormatting>
  <conditionalFormatting sqref="M179">
    <cfRule type="expression" dxfId="846" priority="1125" stopIfTrue="1">
      <formula>AND(ISBLANK(#REF!),ABS(M179)&gt;PreviousMonthMinimumDiff)</formula>
    </cfRule>
  </conditionalFormatting>
  <conditionalFormatting sqref="M180">
    <cfRule type="expression" dxfId="845" priority="1131" stopIfTrue="1">
      <formula>AND(NOT(ISBLANK(#REF!)),ABS(M180)&gt;PreviousMonthMinimumDiff)</formula>
    </cfRule>
  </conditionalFormatting>
  <conditionalFormatting sqref="M180">
    <cfRule type="expression" dxfId="844" priority="1132" stopIfTrue="1">
      <formula>AND(ISBLANK(#REF!),ABS(M180)&gt;PreviousMonthMinimumDiff)</formula>
    </cfRule>
  </conditionalFormatting>
  <conditionalFormatting sqref="M181">
    <cfRule type="expression" dxfId="843" priority="1138" stopIfTrue="1">
      <formula>AND(NOT(ISBLANK(#REF!)),ABS(M181)&gt;PreviousMonthMinimumDiff)</formula>
    </cfRule>
  </conditionalFormatting>
  <conditionalFormatting sqref="M181">
    <cfRule type="expression" dxfId="842" priority="1139" stopIfTrue="1">
      <formula>AND(ISBLANK(#REF!),ABS(M181)&gt;PreviousMonthMinimumDiff)</formula>
    </cfRule>
  </conditionalFormatting>
  <conditionalFormatting sqref="M182">
    <cfRule type="expression" dxfId="841" priority="1145" stopIfTrue="1">
      <formula>AND(NOT(ISBLANK(#REF!)),ABS(M182)&gt;PreviousMonthMinimumDiff)</formula>
    </cfRule>
  </conditionalFormatting>
  <conditionalFormatting sqref="M182">
    <cfRule type="expression" dxfId="840" priority="1146" stopIfTrue="1">
      <formula>AND(ISBLANK(#REF!),ABS(M182)&gt;PreviousMonthMinimumDiff)</formula>
    </cfRule>
  </conditionalFormatting>
  <conditionalFormatting sqref="M183">
    <cfRule type="expression" dxfId="839" priority="1152" stopIfTrue="1">
      <formula>AND(NOT(ISBLANK(#REF!)),ABS(M183)&gt;PreviousMonthMinimumDiff)</formula>
    </cfRule>
  </conditionalFormatting>
  <conditionalFormatting sqref="M183">
    <cfRule type="expression" dxfId="838" priority="1153" stopIfTrue="1">
      <formula>AND(ISBLANK(#REF!),ABS(M183)&gt;PreviousMonthMinimumDiff)</formula>
    </cfRule>
  </conditionalFormatting>
  <conditionalFormatting sqref="M184">
    <cfRule type="expression" dxfId="837" priority="1159" stopIfTrue="1">
      <formula>AND(NOT(ISBLANK(#REF!)),ABS(M184)&gt;PreviousMonthMinimumDiff)</formula>
    </cfRule>
  </conditionalFormatting>
  <conditionalFormatting sqref="M184">
    <cfRule type="expression" dxfId="836" priority="1160" stopIfTrue="1">
      <formula>AND(ISBLANK(#REF!),ABS(M184)&gt;PreviousMonthMinimumDiff)</formula>
    </cfRule>
  </conditionalFormatting>
  <conditionalFormatting sqref="M185">
    <cfRule type="expression" dxfId="835" priority="1166" stopIfTrue="1">
      <formula>AND(NOT(ISBLANK(#REF!)),ABS(M185)&gt;PreviousMonthMinimumDiff)</formula>
    </cfRule>
  </conditionalFormatting>
  <conditionalFormatting sqref="M185">
    <cfRule type="expression" dxfId="834" priority="1167" stopIfTrue="1">
      <formula>AND(ISBLANK(#REF!),ABS(M185)&gt;PreviousMonthMinimumDiff)</formula>
    </cfRule>
  </conditionalFormatting>
  <conditionalFormatting sqref="M186">
    <cfRule type="expression" dxfId="833" priority="1173" stopIfTrue="1">
      <formula>AND(NOT(ISBLANK(#REF!)),ABS(M186)&gt;PreviousMonthMinimumDiff)</formula>
    </cfRule>
  </conditionalFormatting>
  <conditionalFormatting sqref="M186">
    <cfRule type="expression" dxfId="832" priority="1174" stopIfTrue="1">
      <formula>AND(ISBLANK(#REF!),ABS(M186)&gt;PreviousMonthMinimumDiff)</formula>
    </cfRule>
  </conditionalFormatting>
  <conditionalFormatting sqref="M187">
    <cfRule type="expression" dxfId="831" priority="1180" stopIfTrue="1">
      <formula>AND(NOT(ISBLANK(#REF!)),ABS(M187)&gt;PreviousMonthMinimumDiff)</formula>
    </cfRule>
  </conditionalFormatting>
  <conditionalFormatting sqref="M187">
    <cfRule type="expression" dxfId="830" priority="1181" stopIfTrue="1">
      <formula>AND(ISBLANK(#REF!),ABS(M187)&gt;PreviousMonthMinimumDiff)</formula>
    </cfRule>
  </conditionalFormatting>
  <conditionalFormatting sqref="M188">
    <cfRule type="expression" dxfId="829" priority="1187" stopIfTrue="1">
      <formula>AND(NOT(ISBLANK(#REF!)),ABS(M188)&gt;PreviousMonthMinimumDiff)</formula>
    </cfRule>
  </conditionalFormatting>
  <conditionalFormatting sqref="M188">
    <cfRule type="expression" dxfId="828" priority="1188" stopIfTrue="1">
      <formula>AND(ISBLANK(#REF!),ABS(M188)&gt;PreviousMonthMinimumDiff)</formula>
    </cfRule>
  </conditionalFormatting>
  <conditionalFormatting sqref="M189">
    <cfRule type="expression" dxfId="827" priority="1194" stopIfTrue="1">
      <formula>AND(NOT(ISBLANK(#REF!)),ABS(M189)&gt;PreviousMonthMinimumDiff)</formula>
    </cfRule>
  </conditionalFormatting>
  <conditionalFormatting sqref="M189">
    <cfRule type="expression" dxfId="826" priority="1195" stopIfTrue="1">
      <formula>AND(ISBLANK(#REF!),ABS(M189)&gt;PreviousMonthMinimumDiff)</formula>
    </cfRule>
  </conditionalFormatting>
  <conditionalFormatting sqref="M190">
    <cfRule type="expression" dxfId="825" priority="1201" stopIfTrue="1">
      <formula>AND(NOT(ISBLANK(#REF!)),ABS(M190)&gt;PreviousMonthMinimumDiff)</formula>
    </cfRule>
  </conditionalFormatting>
  <conditionalFormatting sqref="M190">
    <cfRule type="expression" dxfId="824" priority="1202" stopIfTrue="1">
      <formula>AND(ISBLANK(#REF!),ABS(M190)&gt;PreviousMonthMinimumDiff)</formula>
    </cfRule>
  </conditionalFormatting>
  <conditionalFormatting sqref="M191">
    <cfRule type="expression" dxfId="823" priority="1208" stopIfTrue="1">
      <formula>AND(NOT(ISBLANK(#REF!)),ABS(M191)&gt;PreviousMonthMinimumDiff)</formula>
    </cfRule>
  </conditionalFormatting>
  <conditionalFormatting sqref="M191">
    <cfRule type="expression" dxfId="822" priority="1209" stopIfTrue="1">
      <formula>AND(ISBLANK(#REF!),ABS(M191)&gt;PreviousMonthMinimumDiff)</formula>
    </cfRule>
  </conditionalFormatting>
  <conditionalFormatting sqref="M192">
    <cfRule type="expression" dxfId="821" priority="1215" stopIfTrue="1">
      <formula>AND(NOT(ISBLANK(#REF!)),ABS(M192)&gt;PreviousMonthMinimumDiff)</formula>
    </cfRule>
  </conditionalFormatting>
  <conditionalFormatting sqref="M192">
    <cfRule type="expression" dxfId="820" priority="1216" stopIfTrue="1">
      <formula>AND(ISBLANK(#REF!),ABS(M192)&gt;PreviousMonthMinimumDiff)</formula>
    </cfRule>
  </conditionalFormatting>
  <conditionalFormatting sqref="M193">
    <cfRule type="expression" dxfId="819" priority="1222" stopIfTrue="1">
      <formula>AND(NOT(ISBLANK(#REF!)),ABS(M193)&gt;PreviousMonthMinimumDiff)</formula>
    </cfRule>
  </conditionalFormatting>
  <conditionalFormatting sqref="M193">
    <cfRule type="expression" dxfId="818" priority="1223" stopIfTrue="1">
      <formula>AND(ISBLANK(#REF!),ABS(M193)&gt;PreviousMonthMinimumDiff)</formula>
    </cfRule>
  </conditionalFormatting>
  <conditionalFormatting sqref="M194">
    <cfRule type="expression" dxfId="817" priority="1229" stopIfTrue="1">
      <formula>AND(NOT(ISBLANK(#REF!)),ABS(M194)&gt;PreviousMonthMinimumDiff)</formula>
    </cfRule>
  </conditionalFormatting>
  <conditionalFormatting sqref="M194">
    <cfRule type="expression" dxfId="816" priority="1230" stopIfTrue="1">
      <formula>AND(ISBLANK(#REF!),ABS(M194)&gt;PreviousMonthMinimumDiff)</formula>
    </cfRule>
  </conditionalFormatting>
  <conditionalFormatting sqref="M195">
    <cfRule type="expression" dxfId="815" priority="1236" stopIfTrue="1">
      <formula>AND(NOT(ISBLANK(#REF!)),ABS(M195)&gt;PreviousMonthMinimumDiff)</formula>
    </cfRule>
  </conditionalFormatting>
  <conditionalFormatting sqref="M195">
    <cfRule type="expression" dxfId="814" priority="1237" stopIfTrue="1">
      <formula>AND(ISBLANK(#REF!),ABS(M195)&gt;PreviousMonthMinimumDiff)</formula>
    </cfRule>
  </conditionalFormatting>
  <conditionalFormatting sqref="M196">
    <cfRule type="expression" dxfId="813" priority="1243" stopIfTrue="1">
      <formula>AND(NOT(ISBLANK(#REF!)),ABS(M196)&gt;PreviousMonthMinimumDiff)</formula>
    </cfRule>
  </conditionalFormatting>
  <conditionalFormatting sqref="M196">
    <cfRule type="expression" dxfId="812" priority="1244" stopIfTrue="1">
      <formula>AND(ISBLANK(#REF!),ABS(M196)&gt;PreviousMonthMinimumDiff)</formula>
    </cfRule>
  </conditionalFormatting>
  <conditionalFormatting sqref="M197">
    <cfRule type="expression" dxfId="811" priority="1250" stopIfTrue="1">
      <formula>AND(NOT(ISBLANK(#REF!)),ABS(M197)&gt;PreviousMonthMinimumDiff)</formula>
    </cfRule>
  </conditionalFormatting>
  <conditionalFormatting sqref="M197">
    <cfRule type="expression" dxfId="810" priority="1251" stopIfTrue="1">
      <formula>AND(ISBLANK(#REF!),ABS(M197)&gt;PreviousMonthMinimumDiff)</formula>
    </cfRule>
  </conditionalFormatting>
  <conditionalFormatting sqref="M198">
    <cfRule type="expression" dxfId="809" priority="1257" stopIfTrue="1">
      <formula>AND(NOT(ISBLANK(#REF!)),ABS(M198)&gt;PreviousMonthMinimumDiff)</formula>
    </cfRule>
  </conditionalFormatting>
  <conditionalFormatting sqref="M198">
    <cfRule type="expression" dxfId="808" priority="1258" stopIfTrue="1">
      <formula>AND(ISBLANK(#REF!),ABS(M198)&gt;PreviousMonthMinimumDiff)</formula>
    </cfRule>
  </conditionalFormatting>
  <conditionalFormatting sqref="M199">
    <cfRule type="expression" dxfId="807" priority="1264" stopIfTrue="1">
      <formula>AND(NOT(ISBLANK(#REF!)),ABS(M199)&gt;PreviousMonthMinimumDiff)</formula>
    </cfRule>
  </conditionalFormatting>
  <conditionalFormatting sqref="M199">
    <cfRule type="expression" dxfId="806" priority="1265" stopIfTrue="1">
      <formula>AND(ISBLANK(#REF!),ABS(M199)&gt;PreviousMonthMinimumDiff)</formula>
    </cfRule>
  </conditionalFormatting>
  <conditionalFormatting sqref="M200">
    <cfRule type="expression" dxfId="805" priority="1271" stopIfTrue="1">
      <formula>AND(NOT(ISBLANK(#REF!)),ABS(M200)&gt;PreviousMonthMinimumDiff)</formula>
    </cfRule>
  </conditionalFormatting>
  <conditionalFormatting sqref="M200">
    <cfRule type="expression" dxfId="804" priority="1272" stopIfTrue="1">
      <formula>AND(ISBLANK(#REF!),ABS(M200)&gt;PreviousMonthMinimumDiff)</formula>
    </cfRule>
  </conditionalFormatting>
  <conditionalFormatting sqref="M201">
    <cfRule type="expression" dxfId="803" priority="1278" stopIfTrue="1">
      <formula>AND(NOT(ISBLANK(#REF!)),ABS(M201)&gt;PreviousMonthMinimumDiff)</formula>
    </cfRule>
  </conditionalFormatting>
  <conditionalFormatting sqref="M201">
    <cfRule type="expression" dxfId="802" priority="1279" stopIfTrue="1">
      <formula>AND(ISBLANK(#REF!),ABS(M201)&gt;PreviousMonthMinimumDiff)</formula>
    </cfRule>
  </conditionalFormatting>
  <conditionalFormatting sqref="M202">
    <cfRule type="expression" dxfId="801" priority="1285" stopIfTrue="1">
      <formula>AND(NOT(ISBLANK(#REF!)),ABS(M202)&gt;PreviousMonthMinimumDiff)</formula>
    </cfRule>
  </conditionalFormatting>
  <conditionalFormatting sqref="M202">
    <cfRule type="expression" dxfId="800" priority="1286" stopIfTrue="1">
      <formula>AND(ISBLANK(#REF!),ABS(M202)&gt;PreviousMonthMinimumDiff)</formula>
    </cfRule>
  </conditionalFormatting>
  <conditionalFormatting sqref="M203">
    <cfRule type="expression" dxfId="799" priority="1292" stopIfTrue="1">
      <formula>AND(NOT(ISBLANK(#REF!)),ABS(M203)&gt;PreviousMonthMinimumDiff)</formula>
    </cfRule>
  </conditionalFormatting>
  <conditionalFormatting sqref="M203">
    <cfRule type="expression" dxfId="798" priority="1293" stopIfTrue="1">
      <formula>AND(ISBLANK(#REF!),ABS(M203)&gt;PreviousMonthMinimumDiff)</formula>
    </cfRule>
  </conditionalFormatting>
  <conditionalFormatting sqref="M204">
    <cfRule type="expression" dxfId="797" priority="1299" stopIfTrue="1">
      <formula>AND(NOT(ISBLANK(#REF!)),ABS(M204)&gt;PreviousMonthMinimumDiff)</formula>
    </cfRule>
  </conditionalFormatting>
  <conditionalFormatting sqref="M204">
    <cfRule type="expression" dxfId="796" priority="1300" stopIfTrue="1">
      <formula>AND(ISBLANK(#REF!),ABS(M204)&gt;PreviousMonthMinimumDiff)</formula>
    </cfRule>
  </conditionalFormatting>
  <conditionalFormatting sqref="M205">
    <cfRule type="expression" dxfId="795" priority="1306" stopIfTrue="1">
      <formula>AND(NOT(ISBLANK(#REF!)),ABS(M205)&gt;PreviousMonthMinimumDiff)</formula>
    </cfRule>
  </conditionalFormatting>
  <conditionalFormatting sqref="M205">
    <cfRule type="expression" dxfId="794" priority="1307" stopIfTrue="1">
      <formula>AND(ISBLANK(#REF!),ABS(M205)&gt;PreviousMonthMinimumDiff)</formula>
    </cfRule>
  </conditionalFormatting>
  <conditionalFormatting sqref="M206">
    <cfRule type="expression" dxfId="793" priority="1313" stopIfTrue="1">
      <formula>AND(NOT(ISBLANK(#REF!)),ABS(M206)&gt;PreviousMonthMinimumDiff)</formula>
    </cfRule>
  </conditionalFormatting>
  <conditionalFormatting sqref="M206">
    <cfRule type="expression" dxfId="792" priority="1314" stopIfTrue="1">
      <formula>AND(ISBLANK(#REF!),ABS(M206)&gt;PreviousMonthMinimumDiff)</formula>
    </cfRule>
  </conditionalFormatting>
  <conditionalFormatting sqref="M207">
    <cfRule type="expression" dxfId="791" priority="1320" stopIfTrue="1">
      <formula>AND(NOT(ISBLANK(#REF!)),ABS(M207)&gt;PreviousMonthMinimumDiff)</formula>
    </cfRule>
  </conditionalFormatting>
  <conditionalFormatting sqref="M207">
    <cfRule type="expression" dxfId="790" priority="1321" stopIfTrue="1">
      <formula>AND(ISBLANK(#REF!),ABS(M207)&gt;PreviousMonthMinimumDiff)</formula>
    </cfRule>
  </conditionalFormatting>
  <conditionalFormatting sqref="M208">
    <cfRule type="expression" dxfId="789" priority="1327" stopIfTrue="1">
      <formula>AND(NOT(ISBLANK(#REF!)),ABS(M208)&gt;PreviousMonthMinimumDiff)</formula>
    </cfRule>
  </conditionalFormatting>
  <conditionalFormatting sqref="M208">
    <cfRule type="expression" dxfId="788" priority="1328" stopIfTrue="1">
      <formula>AND(ISBLANK(#REF!),ABS(M208)&gt;PreviousMonthMinimumDiff)</formula>
    </cfRule>
  </conditionalFormatting>
  <conditionalFormatting sqref="M209">
    <cfRule type="expression" dxfId="787" priority="1334" stopIfTrue="1">
      <formula>AND(NOT(ISBLANK(#REF!)),ABS(M209)&gt;PreviousMonthMinimumDiff)</formula>
    </cfRule>
  </conditionalFormatting>
  <conditionalFormatting sqref="M209">
    <cfRule type="expression" dxfId="786" priority="1335" stopIfTrue="1">
      <formula>AND(ISBLANK(#REF!),ABS(M209)&gt;PreviousMonthMinimumDiff)</formula>
    </cfRule>
  </conditionalFormatting>
  <conditionalFormatting sqref="M210">
    <cfRule type="expression" dxfId="785" priority="1341" stopIfTrue="1">
      <formula>AND(NOT(ISBLANK(#REF!)),ABS(M210)&gt;PreviousMonthMinimumDiff)</formula>
    </cfRule>
  </conditionalFormatting>
  <conditionalFormatting sqref="M210">
    <cfRule type="expression" dxfId="784" priority="1342" stopIfTrue="1">
      <formula>AND(ISBLANK(#REF!),ABS(M210)&gt;PreviousMonthMinimumDiff)</formula>
    </cfRule>
  </conditionalFormatting>
  <conditionalFormatting sqref="M211">
    <cfRule type="expression" dxfId="783" priority="1348" stopIfTrue="1">
      <formula>AND(NOT(ISBLANK(#REF!)),ABS(M211)&gt;PreviousMonthMinimumDiff)</formula>
    </cfRule>
  </conditionalFormatting>
  <conditionalFormatting sqref="M211">
    <cfRule type="expression" dxfId="782" priority="1349" stopIfTrue="1">
      <formula>AND(ISBLANK(#REF!),ABS(M211)&gt;PreviousMonthMinimumDiff)</formula>
    </cfRule>
  </conditionalFormatting>
  <conditionalFormatting sqref="M212">
    <cfRule type="expression" dxfId="781" priority="1355" stopIfTrue="1">
      <formula>AND(NOT(ISBLANK(#REF!)),ABS(M212)&gt;PreviousMonthMinimumDiff)</formula>
    </cfRule>
  </conditionalFormatting>
  <conditionalFormatting sqref="M212">
    <cfRule type="expression" dxfId="780" priority="1356" stopIfTrue="1">
      <formula>AND(ISBLANK(#REF!),ABS(M212)&gt;PreviousMonthMinimumDiff)</formula>
    </cfRule>
  </conditionalFormatting>
  <conditionalFormatting sqref="M213">
    <cfRule type="expression" dxfId="779" priority="1362" stopIfTrue="1">
      <formula>AND(NOT(ISBLANK(#REF!)),ABS(M213)&gt;PreviousMonthMinimumDiff)</formula>
    </cfRule>
  </conditionalFormatting>
  <conditionalFormatting sqref="M213">
    <cfRule type="expression" dxfId="778" priority="1363" stopIfTrue="1">
      <formula>AND(ISBLANK(#REF!),ABS(M213)&gt;PreviousMonthMinimumDiff)</formula>
    </cfRule>
  </conditionalFormatting>
  <conditionalFormatting sqref="M214">
    <cfRule type="expression" dxfId="777" priority="1369" stopIfTrue="1">
      <formula>AND(NOT(ISBLANK(#REF!)),ABS(M214)&gt;PreviousMonthMinimumDiff)</formula>
    </cfRule>
  </conditionalFormatting>
  <conditionalFormatting sqref="M214">
    <cfRule type="expression" dxfId="776" priority="1370" stopIfTrue="1">
      <formula>AND(ISBLANK(#REF!),ABS(M214)&gt;PreviousMonthMinimumDiff)</formula>
    </cfRule>
  </conditionalFormatting>
  <conditionalFormatting sqref="M215">
    <cfRule type="expression" dxfId="775" priority="1376" stopIfTrue="1">
      <formula>AND(NOT(ISBLANK(#REF!)),ABS(M215)&gt;PreviousMonthMinimumDiff)</formula>
    </cfRule>
  </conditionalFormatting>
  <conditionalFormatting sqref="M215">
    <cfRule type="expression" dxfId="774" priority="1377" stopIfTrue="1">
      <formula>AND(ISBLANK(#REF!),ABS(M215)&gt;PreviousMonthMinimumDiff)</formula>
    </cfRule>
  </conditionalFormatting>
  <conditionalFormatting sqref="M216">
    <cfRule type="expression" dxfId="773" priority="1383" stopIfTrue="1">
      <formula>AND(NOT(ISBLANK(#REF!)),ABS(M216)&gt;PreviousMonthMinimumDiff)</formula>
    </cfRule>
  </conditionalFormatting>
  <conditionalFormatting sqref="M216">
    <cfRule type="expression" dxfId="772" priority="1384" stopIfTrue="1">
      <formula>AND(ISBLANK(#REF!),ABS(M216)&gt;PreviousMonthMinimumDiff)</formula>
    </cfRule>
  </conditionalFormatting>
  <conditionalFormatting sqref="M217">
    <cfRule type="expression" dxfId="771" priority="1390" stopIfTrue="1">
      <formula>AND(NOT(ISBLANK(#REF!)),ABS(M217)&gt;PreviousMonthMinimumDiff)</formula>
    </cfRule>
  </conditionalFormatting>
  <conditionalFormatting sqref="M217">
    <cfRule type="expression" dxfId="770" priority="1391" stopIfTrue="1">
      <formula>AND(ISBLANK(#REF!),ABS(M217)&gt;PreviousMonthMinimumDiff)</formula>
    </cfRule>
  </conditionalFormatting>
  <conditionalFormatting sqref="M218">
    <cfRule type="expression" dxfId="769" priority="1397" stopIfTrue="1">
      <formula>AND(NOT(ISBLANK(#REF!)),ABS(M218)&gt;PreviousMonthMinimumDiff)</formula>
    </cfRule>
  </conditionalFormatting>
  <conditionalFormatting sqref="M218">
    <cfRule type="expression" dxfId="768" priority="1398" stopIfTrue="1">
      <formula>AND(ISBLANK(#REF!),ABS(M218)&gt;PreviousMonthMinimumDiff)</formula>
    </cfRule>
  </conditionalFormatting>
  <conditionalFormatting sqref="M221">
    <cfRule type="expression" dxfId="767" priority="1404" stopIfTrue="1">
      <formula>AND(NOT(ISBLANK(#REF!)),ABS(M221)&gt;PreviousMonthMinimumDiff)</formula>
    </cfRule>
  </conditionalFormatting>
  <conditionalFormatting sqref="M221">
    <cfRule type="expression" dxfId="766" priority="1405" stopIfTrue="1">
      <formula>AND(ISBLANK(#REF!),ABS(M221)&gt;PreviousMonthMinimumDiff)</formula>
    </cfRule>
  </conditionalFormatting>
  <conditionalFormatting sqref="M222">
    <cfRule type="expression" dxfId="765" priority="1411" stopIfTrue="1">
      <formula>AND(NOT(ISBLANK(#REF!)),ABS(M222)&gt;PreviousMonthMinimumDiff)</formula>
    </cfRule>
  </conditionalFormatting>
  <conditionalFormatting sqref="M222">
    <cfRule type="expression" dxfId="764" priority="1412" stopIfTrue="1">
      <formula>AND(ISBLANK(#REF!),ABS(M222)&gt;PreviousMonthMinimumDiff)</formula>
    </cfRule>
  </conditionalFormatting>
  <conditionalFormatting sqref="M223">
    <cfRule type="expression" dxfId="763" priority="1418" stopIfTrue="1">
      <formula>AND(NOT(ISBLANK(#REF!)),ABS(M223)&gt;PreviousMonthMinimumDiff)</formula>
    </cfRule>
  </conditionalFormatting>
  <conditionalFormatting sqref="M223">
    <cfRule type="expression" dxfId="762" priority="1419" stopIfTrue="1">
      <formula>AND(ISBLANK(#REF!),ABS(M223)&gt;PreviousMonthMinimumDiff)</formula>
    </cfRule>
  </conditionalFormatting>
  <conditionalFormatting sqref="M224">
    <cfRule type="expression" dxfId="761" priority="1425" stopIfTrue="1">
      <formula>AND(NOT(ISBLANK(#REF!)),ABS(M224)&gt;PreviousMonthMinimumDiff)</formula>
    </cfRule>
  </conditionalFormatting>
  <conditionalFormatting sqref="M224">
    <cfRule type="expression" dxfId="760" priority="1426" stopIfTrue="1">
      <formula>AND(ISBLANK(#REF!),ABS(M224)&gt;PreviousMonthMinimumDiff)</formula>
    </cfRule>
  </conditionalFormatting>
  <conditionalFormatting sqref="M225">
    <cfRule type="expression" dxfId="759" priority="1432" stopIfTrue="1">
      <formula>AND(NOT(ISBLANK(#REF!)),ABS(M225)&gt;PreviousMonthMinimumDiff)</formula>
    </cfRule>
  </conditionalFormatting>
  <conditionalFormatting sqref="M225">
    <cfRule type="expression" dxfId="758" priority="1433" stopIfTrue="1">
      <formula>AND(ISBLANK(#REF!),ABS(M225)&gt;PreviousMonthMinimumDiff)</formula>
    </cfRule>
  </conditionalFormatting>
  <conditionalFormatting sqref="M226">
    <cfRule type="expression" dxfId="757" priority="1439" stopIfTrue="1">
      <formula>AND(NOT(ISBLANK(#REF!)),ABS(M226)&gt;PreviousMonthMinimumDiff)</formula>
    </cfRule>
  </conditionalFormatting>
  <conditionalFormatting sqref="M226">
    <cfRule type="expression" dxfId="756" priority="1440" stopIfTrue="1">
      <formula>AND(ISBLANK(#REF!),ABS(M226)&gt;PreviousMonthMinimumDiff)</formula>
    </cfRule>
  </conditionalFormatting>
  <conditionalFormatting sqref="M227">
    <cfRule type="expression" dxfId="755" priority="1446" stopIfTrue="1">
      <formula>AND(NOT(ISBLANK(#REF!)),ABS(M227)&gt;PreviousMonthMinimumDiff)</formula>
    </cfRule>
  </conditionalFormatting>
  <conditionalFormatting sqref="M227">
    <cfRule type="expression" dxfId="754" priority="1447" stopIfTrue="1">
      <formula>AND(ISBLANK(#REF!),ABS(M227)&gt;PreviousMonthMinimumDiff)</formula>
    </cfRule>
  </conditionalFormatting>
  <conditionalFormatting sqref="M228">
    <cfRule type="expression" dxfId="753" priority="1453" stopIfTrue="1">
      <formula>AND(NOT(ISBLANK(#REF!)),ABS(M228)&gt;PreviousMonthMinimumDiff)</formula>
    </cfRule>
  </conditionalFormatting>
  <conditionalFormatting sqref="M228">
    <cfRule type="expression" dxfId="752" priority="1454" stopIfTrue="1">
      <formula>AND(ISBLANK(#REF!),ABS(M228)&gt;PreviousMonthMinimumDiff)</formula>
    </cfRule>
  </conditionalFormatting>
  <conditionalFormatting sqref="M229">
    <cfRule type="expression" dxfId="751" priority="1460" stopIfTrue="1">
      <formula>AND(NOT(ISBLANK(#REF!)),ABS(M229)&gt;PreviousMonthMinimumDiff)</formula>
    </cfRule>
  </conditionalFormatting>
  <conditionalFormatting sqref="M229">
    <cfRule type="expression" dxfId="750" priority="1461" stopIfTrue="1">
      <formula>AND(ISBLANK(#REF!),ABS(M229)&gt;PreviousMonthMinimumDiff)</formula>
    </cfRule>
  </conditionalFormatting>
  <conditionalFormatting sqref="M230">
    <cfRule type="expression" dxfId="749" priority="1467" stopIfTrue="1">
      <formula>AND(NOT(ISBLANK(#REF!)),ABS(M230)&gt;PreviousMonthMinimumDiff)</formula>
    </cfRule>
  </conditionalFormatting>
  <conditionalFormatting sqref="M230">
    <cfRule type="expression" dxfId="748" priority="1468" stopIfTrue="1">
      <formula>AND(ISBLANK(#REF!),ABS(M230)&gt;PreviousMonthMinimumDiff)</formula>
    </cfRule>
  </conditionalFormatting>
  <conditionalFormatting sqref="M231">
    <cfRule type="expression" dxfId="747" priority="1474" stopIfTrue="1">
      <formula>AND(NOT(ISBLANK(#REF!)),ABS(M231)&gt;PreviousMonthMinimumDiff)</formula>
    </cfRule>
  </conditionalFormatting>
  <conditionalFormatting sqref="M231">
    <cfRule type="expression" dxfId="746" priority="1475" stopIfTrue="1">
      <formula>AND(ISBLANK(#REF!),ABS(M231)&gt;PreviousMonthMinimumDiff)</formula>
    </cfRule>
  </conditionalFormatting>
  <conditionalFormatting sqref="M232">
    <cfRule type="expression" dxfId="745" priority="1481" stopIfTrue="1">
      <formula>AND(NOT(ISBLANK(#REF!)),ABS(M232)&gt;PreviousMonthMinimumDiff)</formula>
    </cfRule>
  </conditionalFormatting>
  <conditionalFormatting sqref="M232">
    <cfRule type="expression" dxfId="744" priority="1482" stopIfTrue="1">
      <formula>AND(ISBLANK(#REF!),ABS(M232)&gt;PreviousMonthMinimumDiff)</formula>
    </cfRule>
  </conditionalFormatting>
  <conditionalFormatting sqref="M233">
    <cfRule type="expression" dxfId="743" priority="1488" stopIfTrue="1">
      <formula>AND(NOT(ISBLANK(#REF!)),ABS(M233)&gt;PreviousMonthMinimumDiff)</formula>
    </cfRule>
  </conditionalFormatting>
  <conditionalFormatting sqref="M233">
    <cfRule type="expression" dxfId="742" priority="1489" stopIfTrue="1">
      <formula>AND(ISBLANK(#REF!),ABS(M233)&gt;PreviousMonthMinimumDiff)</formula>
    </cfRule>
  </conditionalFormatting>
  <conditionalFormatting sqref="M234">
    <cfRule type="expression" dxfId="741" priority="1495" stopIfTrue="1">
      <formula>AND(NOT(ISBLANK(#REF!)),ABS(M234)&gt;PreviousMonthMinimumDiff)</formula>
    </cfRule>
  </conditionalFormatting>
  <conditionalFormatting sqref="M234">
    <cfRule type="expression" dxfId="740" priority="1496" stopIfTrue="1">
      <formula>AND(ISBLANK(#REF!),ABS(M234)&gt;PreviousMonthMinimumDiff)</formula>
    </cfRule>
  </conditionalFormatting>
  <conditionalFormatting sqref="M235">
    <cfRule type="expression" dxfId="739" priority="1502" stopIfTrue="1">
      <formula>AND(NOT(ISBLANK(#REF!)),ABS(M235)&gt;PreviousMonthMinimumDiff)</formula>
    </cfRule>
  </conditionalFormatting>
  <conditionalFormatting sqref="M235">
    <cfRule type="expression" dxfId="738" priority="1503" stopIfTrue="1">
      <formula>AND(ISBLANK(#REF!),ABS(M235)&gt;PreviousMonthMinimumDiff)</formula>
    </cfRule>
  </conditionalFormatting>
  <conditionalFormatting sqref="M236">
    <cfRule type="expression" dxfId="737" priority="1509" stopIfTrue="1">
      <formula>AND(NOT(ISBLANK(#REF!)),ABS(M236)&gt;PreviousMonthMinimumDiff)</formula>
    </cfRule>
  </conditionalFormatting>
  <conditionalFormatting sqref="M236">
    <cfRule type="expression" dxfId="736" priority="1510" stopIfTrue="1">
      <formula>AND(ISBLANK(#REF!),ABS(M236)&gt;PreviousMonthMinimumDiff)</formula>
    </cfRule>
  </conditionalFormatting>
  <conditionalFormatting sqref="M237">
    <cfRule type="expression" dxfId="735" priority="1516" stopIfTrue="1">
      <formula>AND(NOT(ISBLANK(#REF!)),ABS(M237)&gt;PreviousMonthMinimumDiff)</formula>
    </cfRule>
  </conditionalFormatting>
  <conditionalFormatting sqref="M237">
    <cfRule type="expression" dxfId="734" priority="1517" stopIfTrue="1">
      <formula>AND(ISBLANK(#REF!),ABS(M237)&gt;PreviousMonthMinimumDiff)</formula>
    </cfRule>
  </conditionalFormatting>
  <conditionalFormatting sqref="M238">
    <cfRule type="expression" dxfId="733" priority="1523" stopIfTrue="1">
      <formula>AND(NOT(ISBLANK(#REF!)),ABS(M238)&gt;PreviousMonthMinimumDiff)</formula>
    </cfRule>
  </conditionalFormatting>
  <conditionalFormatting sqref="M238">
    <cfRule type="expression" dxfId="732" priority="1524" stopIfTrue="1">
      <formula>AND(ISBLANK(#REF!),ABS(M238)&gt;PreviousMonthMinimumDiff)</formula>
    </cfRule>
  </conditionalFormatting>
  <conditionalFormatting sqref="M239">
    <cfRule type="expression" dxfId="731" priority="1530" stopIfTrue="1">
      <formula>AND(NOT(ISBLANK(#REF!)),ABS(M239)&gt;PreviousMonthMinimumDiff)</formula>
    </cfRule>
  </conditionalFormatting>
  <conditionalFormatting sqref="M239">
    <cfRule type="expression" dxfId="730" priority="1531" stopIfTrue="1">
      <formula>AND(ISBLANK(#REF!),ABS(M239)&gt;PreviousMonthMinimumDiff)</formula>
    </cfRule>
  </conditionalFormatting>
  <conditionalFormatting sqref="M240">
    <cfRule type="expression" dxfId="729" priority="1537" stopIfTrue="1">
      <formula>AND(NOT(ISBLANK(#REF!)),ABS(M240)&gt;PreviousMonthMinimumDiff)</formula>
    </cfRule>
  </conditionalFormatting>
  <conditionalFormatting sqref="M240">
    <cfRule type="expression" dxfId="728" priority="1538" stopIfTrue="1">
      <formula>AND(ISBLANK(#REF!),ABS(M240)&gt;PreviousMonthMinimumDiff)</formula>
    </cfRule>
  </conditionalFormatting>
  <conditionalFormatting sqref="M241">
    <cfRule type="expression" dxfId="727" priority="1544" stopIfTrue="1">
      <formula>AND(NOT(ISBLANK(#REF!)),ABS(M241)&gt;PreviousMonthMinimumDiff)</formula>
    </cfRule>
  </conditionalFormatting>
  <conditionalFormatting sqref="M241">
    <cfRule type="expression" dxfId="726" priority="1545" stopIfTrue="1">
      <formula>AND(ISBLANK(#REF!),ABS(M241)&gt;PreviousMonthMinimumDiff)</formula>
    </cfRule>
  </conditionalFormatting>
  <conditionalFormatting sqref="M242">
    <cfRule type="expression" dxfId="725" priority="1551" stopIfTrue="1">
      <formula>AND(NOT(ISBLANK(#REF!)),ABS(M242)&gt;PreviousMonthMinimumDiff)</formula>
    </cfRule>
  </conditionalFormatting>
  <conditionalFormatting sqref="M242">
    <cfRule type="expression" dxfId="724" priority="1552" stopIfTrue="1">
      <formula>AND(ISBLANK(#REF!),ABS(M242)&gt;PreviousMonthMinimumDiff)</formula>
    </cfRule>
  </conditionalFormatting>
  <conditionalFormatting sqref="M243">
    <cfRule type="expression" dxfId="723" priority="1558" stopIfTrue="1">
      <formula>AND(NOT(ISBLANK(#REF!)),ABS(M243)&gt;PreviousMonthMinimumDiff)</formula>
    </cfRule>
  </conditionalFormatting>
  <conditionalFormatting sqref="M243">
    <cfRule type="expression" dxfId="722" priority="1559" stopIfTrue="1">
      <formula>AND(ISBLANK(#REF!),ABS(M243)&gt;PreviousMonthMinimumDiff)</formula>
    </cfRule>
  </conditionalFormatting>
  <conditionalFormatting sqref="M244">
    <cfRule type="expression" dxfId="721" priority="1565" stopIfTrue="1">
      <formula>AND(NOT(ISBLANK(#REF!)),ABS(M244)&gt;PreviousMonthMinimumDiff)</formula>
    </cfRule>
  </conditionalFormatting>
  <conditionalFormatting sqref="M244">
    <cfRule type="expression" dxfId="720" priority="1566" stopIfTrue="1">
      <formula>AND(ISBLANK(#REF!),ABS(M244)&gt;PreviousMonthMinimumDiff)</formula>
    </cfRule>
  </conditionalFormatting>
  <conditionalFormatting sqref="M247">
    <cfRule type="expression" dxfId="719" priority="1572" stopIfTrue="1">
      <formula>AND(NOT(ISBLANK(#REF!)),ABS(M247)&gt;PreviousMonthMinimumDiff)</formula>
    </cfRule>
  </conditionalFormatting>
  <conditionalFormatting sqref="M247">
    <cfRule type="expression" dxfId="718" priority="1573" stopIfTrue="1">
      <formula>AND(ISBLANK(#REF!),ABS(M247)&gt;PreviousMonthMinimumDiff)</formula>
    </cfRule>
  </conditionalFormatting>
  <conditionalFormatting sqref="M248">
    <cfRule type="expression" dxfId="717" priority="1579" stopIfTrue="1">
      <formula>AND(NOT(ISBLANK(#REF!)),ABS(M248)&gt;PreviousMonthMinimumDiff)</formula>
    </cfRule>
  </conditionalFormatting>
  <conditionalFormatting sqref="M248">
    <cfRule type="expression" dxfId="716" priority="1580" stopIfTrue="1">
      <formula>AND(ISBLANK(#REF!),ABS(M248)&gt;PreviousMonthMinimumDiff)</formula>
    </cfRule>
  </conditionalFormatting>
  <conditionalFormatting sqref="M249">
    <cfRule type="expression" dxfId="715" priority="1586" stopIfTrue="1">
      <formula>AND(NOT(ISBLANK(#REF!)),ABS(M249)&gt;PreviousMonthMinimumDiff)</formula>
    </cfRule>
  </conditionalFormatting>
  <conditionalFormatting sqref="M249">
    <cfRule type="expression" dxfId="714" priority="1587" stopIfTrue="1">
      <formula>AND(ISBLANK(#REF!),ABS(M249)&gt;PreviousMonthMinimumDiff)</formula>
    </cfRule>
  </conditionalFormatting>
  <conditionalFormatting sqref="M250">
    <cfRule type="expression" dxfId="713" priority="1593" stopIfTrue="1">
      <formula>AND(NOT(ISBLANK(#REF!)),ABS(M250)&gt;PreviousMonthMinimumDiff)</formula>
    </cfRule>
  </conditionalFormatting>
  <conditionalFormatting sqref="M250">
    <cfRule type="expression" dxfId="712" priority="1594" stopIfTrue="1">
      <formula>AND(ISBLANK(#REF!),ABS(M250)&gt;PreviousMonthMinimumDiff)</formula>
    </cfRule>
  </conditionalFormatting>
  <conditionalFormatting sqref="M251">
    <cfRule type="expression" dxfId="711" priority="1600" stopIfTrue="1">
      <formula>AND(NOT(ISBLANK(#REF!)),ABS(M251)&gt;PreviousMonthMinimumDiff)</formula>
    </cfRule>
  </conditionalFormatting>
  <conditionalFormatting sqref="M251">
    <cfRule type="expression" dxfId="710" priority="1601" stopIfTrue="1">
      <formula>AND(ISBLANK(#REF!),ABS(M251)&gt;PreviousMonthMinimumDiff)</formula>
    </cfRule>
  </conditionalFormatting>
  <conditionalFormatting sqref="M252">
    <cfRule type="expression" dxfId="709" priority="1607" stopIfTrue="1">
      <formula>AND(NOT(ISBLANK(#REF!)),ABS(M252)&gt;PreviousMonthMinimumDiff)</formula>
    </cfRule>
  </conditionalFormatting>
  <conditionalFormatting sqref="M252">
    <cfRule type="expression" dxfId="708" priority="1608" stopIfTrue="1">
      <formula>AND(ISBLANK(#REF!),ABS(M252)&gt;PreviousMonthMinimumDiff)</formula>
    </cfRule>
  </conditionalFormatting>
  <conditionalFormatting sqref="M253">
    <cfRule type="expression" dxfId="707" priority="1614" stopIfTrue="1">
      <formula>AND(NOT(ISBLANK(#REF!)),ABS(M253)&gt;PreviousMonthMinimumDiff)</formula>
    </cfRule>
  </conditionalFormatting>
  <conditionalFormatting sqref="M253">
    <cfRule type="expression" dxfId="706" priority="1615" stopIfTrue="1">
      <formula>AND(ISBLANK(#REF!),ABS(M253)&gt;PreviousMonthMinimumDiff)</formula>
    </cfRule>
  </conditionalFormatting>
  <conditionalFormatting sqref="M254">
    <cfRule type="expression" dxfId="705" priority="1621" stopIfTrue="1">
      <formula>AND(NOT(ISBLANK(#REF!)),ABS(M254)&gt;PreviousMonthMinimumDiff)</formula>
    </cfRule>
  </conditionalFormatting>
  <conditionalFormatting sqref="M254">
    <cfRule type="expression" dxfId="704" priority="1622" stopIfTrue="1">
      <formula>AND(ISBLANK(#REF!),ABS(M254)&gt;PreviousMonthMinimumDiff)</formula>
    </cfRule>
  </conditionalFormatting>
  <conditionalFormatting sqref="M255">
    <cfRule type="expression" dxfId="703" priority="1628" stopIfTrue="1">
      <formula>AND(NOT(ISBLANK(#REF!)),ABS(M255)&gt;PreviousMonthMinimumDiff)</formula>
    </cfRule>
  </conditionalFormatting>
  <conditionalFormatting sqref="M255">
    <cfRule type="expression" dxfId="702" priority="1629" stopIfTrue="1">
      <formula>AND(ISBLANK(#REF!),ABS(M255)&gt;PreviousMonthMinimumDiff)</formula>
    </cfRule>
  </conditionalFormatting>
  <conditionalFormatting sqref="M256">
    <cfRule type="expression" dxfId="701" priority="1635" stopIfTrue="1">
      <formula>AND(NOT(ISBLANK(#REF!)),ABS(M256)&gt;PreviousMonthMinimumDiff)</formula>
    </cfRule>
  </conditionalFormatting>
  <conditionalFormatting sqref="M256">
    <cfRule type="expression" dxfId="700" priority="1636" stopIfTrue="1">
      <formula>AND(ISBLANK(#REF!),ABS(M256)&gt;PreviousMonthMinimumDiff)</formula>
    </cfRule>
  </conditionalFormatting>
  <conditionalFormatting sqref="M257">
    <cfRule type="expression" dxfId="699" priority="1642" stopIfTrue="1">
      <formula>AND(NOT(ISBLANK(#REF!)),ABS(M257)&gt;PreviousMonthMinimumDiff)</formula>
    </cfRule>
  </conditionalFormatting>
  <conditionalFormatting sqref="M257">
    <cfRule type="expression" dxfId="698" priority="1643" stopIfTrue="1">
      <formula>AND(ISBLANK(#REF!),ABS(M257)&gt;PreviousMonthMinimumDiff)</formula>
    </cfRule>
  </conditionalFormatting>
  <conditionalFormatting sqref="M258">
    <cfRule type="expression" dxfId="697" priority="1649" stopIfTrue="1">
      <formula>AND(NOT(ISBLANK(#REF!)),ABS(M258)&gt;PreviousMonthMinimumDiff)</formula>
    </cfRule>
  </conditionalFormatting>
  <conditionalFormatting sqref="M258">
    <cfRule type="expression" dxfId="696" priority="1650" stopIfTrue="1">
      <formula>AND(ISBLANK(#REF!),ABS(M258)&gt;PreviousMonthMinimumDiff)</formula>
    </cfRule>
  </conditionalFormatting>
  <conditionalFormatting sqref="M259">
    <cfRule type="expression" dxfId="695" priority="1656" stopIfTrue="1">
      <formula>AND(NOT(ISBLANK(#REF!)),ABS(M259)&gt;PreviousMonthMinimumDiff)</formula>
    </cfRule>
  </conditionalFormatting>
  <conditionalFormatting sqref="M259">
    <cfRule type="expression" dxfId="694" priority="1657" stopIfTrue="1">
      <formula>AND(ISBLANK(#REF!),ABS(M259)&gt;PreviousMonthMinimumDiff)</formula>
    </cfRule>
  </conditionalFormatting>
  <conditionalFormatting sqref="M260">
    <cfRule type="expression" dxfId="693" priority="1663" stopIfTrue="1">
      <formula>AND(NOT(ISBLANK(#REF!)),ABS(M260)&gt;PreviousMonthMinimumDiff)</formula>
    </cfRule>
  </conditionalFormatting>
  <conditionalFormatting sqref="M260">
    <cfRule type="expression" dxfId="692" priority="1664" stopIfTrue="1">
      <formula>AND(ISBLANK(#REF!),ABS(M260)&gt;PreviousMonthMinimumDiff)</formula>
    </cfRule>
  </conditionalFormatting>
  <conditionalFormatting sqref="M261">
    <cfRule type="expression" dxfId="691" priority="1670" stopIfTrue="1">
      <formula>AND(NOT(ISBLANK(#REF!)),ABS(M261)&gt;PreviousMonthMinimumDiff)</formula>
    </cfRule>
  </conditionalFormatting>
  <conditionalFormatting sqref="M261">
    <cfRule type="expression" dxfId="690" priority="1671" stopIfTrue="1">
      <formula>AND(ISBLANK(#REF!),ABS(M261)&gt;PreviousMonthMinimumDiff)</formula>
    </cfRule>
  </conditionalFormatting>
  <conditionalFormatting sqref="M262">
    <cfRule type="expression" dxfId="689" priority="1677" stopIfTrue="1">
      <formula>AND(NOT(ISBLANK(#REF!)),ABS(M262)&gt;PreviousMonthMinimumDiff)</formula>
    </cfRule>
  </conditionalFormatting>
  <conditionalFormatting sqref="M262">
    <cfRule type="expression" dxfId="688" priority="1678" stopIfTrue="1">
      <formula>AND(ISBLANK(#REF!),ABS(M262)&gt;PreviousMonthMinimumDiff)</formula>
    </cfRule>
  </conditionalFormatting>
  <conditionalFormatting sqref="M263">
    <cfRule type="expression" dxfId="687" priority="1684" stopIfTrue="1">
      <formula>AND(NOT(ISBLANK(#REF!)),ABS(M263)&gt;PreviousMonthMinimumDiff)</formula>
    </cfRule>
  </conditionalFormatting>
  <conditionalFormatting sqref="M263">
    <cfRule type="expression" dxfId="686" priority="1685" stopIfTrue="1">
      <formula>AND(ISBLANK(#REF!),ABS(M263)&gt;PreviousMonthMinimumDiff)</formula>
    </cfRule>
  </conditionalFormatting>
  <conditionalFormatting sqref="M264">
    <cfRule type="expression" dxfId="685" priority="1691" stopIfTrue="1">
      <formula>AND(NOT(ISBLANK(#REF!)),ABS(M264)&gt;PreviousMonthMinimumDiff)</formula>
    </cfRule>
  </conditionalFormatting>
  <conditionalFormatting sqref="M264">
    <cfRule type="expression" dxfId="684" priority="1692" stopIfTrue="1">
      <formula>AND(ISBLANK(#REF!),ABS(M264)&gt;PreviousMonthMinimumDiff)</formula>
    </cfRule>
  </conditionalFormatting>
  <conditionalFormatting sqref="M265">
    <cfRule type="expression" dxfId="683" priority="1698" stopIfTrue="1">
      <formula>AND(NOT(ISBLANK(#REF!)),ABS(M265)&gt;PreviousMonthMinimumDiff)</formula>
    </cfRule>
  </conditionalFormatting>
  <conditionalFormatting sqref="M265">
    <cfRule type="expression" dxfId="682" priority="1699" stopIfTrue="1">
      <formula>AND(ISBLANK(#REF!),ABS(M265)&gt;PreviousMonthMinimumDiff)</formula>
    </cfRule>
  </conditionalFormatting>
  <conditionalFormatting sqref="M266">
    <cfRule type="expression" dxfId="681" priority="1705" stopIfTrue="1">
      <formula>AND(NOT(ISBLANK(#REF!)),ABS(M266)&gt;PreviousMonthMinimumDiff)</formula>
    </cfRule>
  </conditionalFormatting>
  <conditionalFormatting sqref="M266">
    <cfRule type="expression" dxfId="680" priority="1706" stopIfTrue="1">
      <formula>AND(ISBLANK(#REF!),ABS(M266)&gt;PreviousMonthMinimumDiff)</formula>
    </cfRule>
  </conditionalFormatting>
  <conditionalFormatting sqref="M267">
    <cfRule type="expression" dxfId="679" priority="1712" stopIfTrue="1">
      <formula>AND(NOT(ISBLANK(#REF!)),ABS(M267)&gt;PreviousMonthMinimumDiff)</formula>
    </cfRule>
  </conditionalFormatting>
  <conditionalFormatting sqref="M267">
    <cfRule type="expression" dxfId="678" priority="1713" stopIfTrue="1">
      <formula>AND(ISBLANK(#REF!),ABS(M267)&gt;PreviousMonthMinimumDiff)</formula>
    </cfRule>
  </conditionalFormatting>
  <conditionalFormatting sqref="M268">
    <cfRule type="expression" dxfId="677" priority="1719" stopIfTrue="1">
      <formula>AND(NOT(ISBLANK(#REF!)),ABS(M268)&gt;PreviousMonthMinimumDiff)</formula>
    </cfRule>
  </conditionalFormatting>
  <conditionalFormatting sqref="M268">
    <cfRule type="expression" dxfId="676" priority="1720" stopIfTrue="1">
      <formula>AND(ISBLANK(#REF!),ABS(M268)&gt;PreviousMonthMinimumDiff)</formula>
    </cfRule>
  </conditionalFormatting>
  <conditionalFormatting sqref="M269">
    <cfRule type="expression" dxfId="675" priority="1726" stopIfTrue="1">
      <formula>AND(NOT(ISBLANK(#REF!)),ABS(M269)&gt;PreviousMonthMinimumDiff)</formula>
    </cfRule>
  </conditionalFormatting>
  <conditionalFormatting sqref="M269">
    <cfRule type="expression" dxfId="674" priority="1727" stopIfTrue="1">
      <formula>AND(ISBLANK(#REF!),ABS(M269)&gt;PreviousMonthMinimumDiff)</formula>
    </cfRule>
  </conditionalFormatting>
  <conditionalFormatting sqref="M270">
    <cfRule type="expression" dxfId="673" priority="1733" stopIfTrue="1">
      <formula>AND(NOT(ISBLANK(#REF!)),ABS(M270)&gt;PreviousMonthMinimumDiff)</formula>
    </cfRule>
  </conditionalFormatting>
  <conditionalFormatting sqref="M270">
    <cfRule type="expression" dxfId="672" priority="1734" stopIfTrue="1">
      <formula>AND(ISBLANK(#REF!),ABS(M270)&gt;PreviousMonthMinimumDiff)</formula>
    </cfRule>
  </conditionalFormatting>
  <conditionalFormatting sqref="M271">
    <cfRule type="expression" dxfId="671" priority="1740" stopIfTrue="1">
      <formula>AND(NOT(ISBLANK(#REF!)),ABS(M271)&gt;PreviousMonthMinimumDiff)</formula>
    </cfRule>
  </conditionalFormatting>
  <conditionalFormatting sqref="M271">
    <cfRule type="expression" dxfId="670" priority="1741" stopIfTrue="1">
      <formula>AND(ISBLANK(#REF!),ABS(M271)&gt;PreviousMonthMinimumDiff)</formula>
    </cfRule>
  </conditionalFormatting>
  <conditionalFormatting sqref="M272">
    <cfRule type="expression" dxfId="669" priority="1747" stopIfTrue="1">
      <formula>AND(NOT(ISBLANK(#REF!)),ABS(M272)&gt;PreviousMonthMinimumDiff)</formula>
    </cfRule>
  </conditionalFormatting>
  <conditionalFormatting sqref="M272">
    <cfRule type="expression" dxfId="668" priority="1748" stopIfTrue="1">
      <formula>AND(ISBLANK(#REF!),ABS(M272)&gt;PreviousMonthMinimumDiff)</formula>
    </cfRule>
  </conditionalFormatting>
  <conditionalFormatting sqref="M273">
    <cfRule type="expression" dxfId="667" priority="1754" stopIfTrue="1">
      <formula>AND(NOT(ISBLANK(#REF!)),ABS(M273)&gt;PreviousMonthMinimumDiff)</formula>
    </cfRule>
  </conditionalFormatting>
  <conditionalFormatting sqref="M273">
    <cfRule type="expression" dxfId="666" priority="1755" stopIfTrue="1">
      <formula>AND(ISBLANK(#REF!),ABS(M273)&gt;PreviousMonthMinimumDiff)</formula>
    </cfRule>
  </conditionalFormatting>
  <conditionalFormatting sqref="M274">
    <cfRule type="expression" dxfId="665" priority="1761" stopIfTrue="1">
      <formula>AND(NOT(ISBLANK(#REF!)),ABS(M274)&gt;PreviousMonthMinimumDiff)</formula>
    </cfRule>
  </conditionalFormatting>
  <conditionalFormatting sqref="M274">
    <cfRule type="expression" dxfId="664" priority="1762" stopIfTrue="1">
      <formula>AND(ISBLANK(#REF!),ABS(M274)&gt;PreviousMonthMinimumDiff)</formula>
    </cfRule>
  </conditionalFormatting>
  <conditionalFormatting sqref="M275">
    <cfRule type="expression" dxfId="663" priority="1768" stopIfTrue="1">
      <formula>AND(NOT(ISBLANK(#REF!)),ABS(M275)&gt;PreviousMonthMinimumDiff)</formula>
    </cfRule>
  </conditionalFormatting>
  <conditionalFormatting sqref="M275">
    <cfRule type="expression" dxfId="662" priority="1769" stopIfTrue="1">
      <formula>AND(ISBLANK(#REF!),ABS(M275)&gt;PreviousMonthMinimumDiff)</formula>
    </cfRule>
  </conditionalFormatting>
  <conditionalFormatting sqref="M276">
    <cfRule type="expression" dxfId="661" priority="1775" stopIfTrue="1">
      <formula>AND(NOT(ISBLANK(#REF!)),ABS(M276)&gt;PreviousMonthMinimumDiff)</formula>
    </cfRule>
  </conditionalFormatting>
  <conditionalFormatting sqref="M276">
    <cfRule type="expression" dxfId="660" priority="1776" stopIfTrue="1">
      <formula>AND(ISBLANK(#REF!),ABS(M276)&gt;PreviousMonthMinimumDiff)</formula>
    </cfRule>
  </conditionalFormatting>
  <conditionalFormatting sqref="M277">
    <cfRule type="expression" dxfId="659" priority="1782" stopIfTrue="1">
      <formula>AND(NOT(ISBLANK(#REF!)),ABS(M277)&gt;PreviousMonthMinimumDiff)</formula>
    </cfRule>
  </conditionalFormatting>
  <conditionalFormatting sqref="M277">
    <cfRule type="expression" dxfId="658" priority="1783" stopIfTrue="1">
      <formula>AND(ISBLANK(#REF!),ABS(M277)&gt;PreviousMonthMinimumDiff)</formula>
    </cfRule>
  </conditionalFormatting>
  <conditionalFormatting sqref="M280">
    <cfRule type="expression" dxfId="657" priority="1789" stopIfTrue="1">
      <formula>AND(NOT(ISBLANK(#REF!)),ABS(M280)&gt;PreviousMonthMinimumDiff)</formula>
    </cfRule>
  </conditionalFormatting>
  <conditionalFormatting sqref="M280">
    <cfRule type="expression" dxfId="656" priority="1790" stopIfTrue="1">
      <formula>AND(ISBLANK(#REF!),ABS(M280)&gt;PreviousMonthMinimumDiff)</formula>
    </cfRule>
  </conditionalFormatting>
  <conditionalFormatting sqref="M281">
    <cfRule type="expression" dxfId="655" priority="1796" stopIfTrue="1">
      <formula>AND(NOT(ISBLANK(#REF!)),ABS(M281)&gt;PreviousMonthMinimumDiff)</formula>
    </cfRule>
  </conditionalFormatting>
  <conditionalFormatting sqref="M281">
    <cfRule type="expression" dxfId="654" priority="1797" stopIfTrue="1">
      <formula>AND(ISBLANK(#REF!),ABS(M281)&gt;PreviousMonthMinimumDiff)</formula>
    </cfRule>
  </conditionalFormatting>
  <conditionalFormatting sqref="M282">
    <cfRule type="expression" dxfId="653" priority="1803" stopIfTrue="1">
      <formula>AND(NOT(ISBLANK(#REF!)),ABS(M282)&gt;PreviousMonthMinimumDiff)</formula>
    </cfRule>
  </conditionalFormatting>
  <conditionalFormatting sqref="M282">
    <cfRule type="expression" dxfId="652" priority="1804" stopIfTrue="1">
      <formula>AND(ISBLANK(#REF!),ABS(M282)&gt;PreviousMonthMinimumDiff)</formula>
    </cfRule>
  </conditionalFormatting>
  <conditionalFormatting sqref="M283">
    <cfRule type="expression" dxfId="651" priority="1810" stopIfTrue="1">
      <formula>AND(NOT(ISBLANK(#REF!)),ABS(M283)&gt;PreviousMonthMinimumDiff)</formula>
    </cfRule>
  </conditionalFormatting>
  <conditionalFormatting sqref="M283">
    <cfRule type="expression" dxfId="650" priority="1811" stopIfTrue="1">
      <formula>AND(ISBLANK(#REF!),ABS(M283)&gt;PreviousMonthMinimumDiff)</formula>
    </cfRule>
  </conditionalFormatting>
  <conditionalFormatting sqref="M284">
    <cfRule type="expression" dxfId="649" priority="1817" stopIfTrue="1">
      <formula>AND(NOT(ISBLANK(#REF!)),ABS(M284)&gt;PreviousMonthMinimumDiff)</formula>
    </cfRule>
  </conditionalFormatting>
  <conditionalFormatting sqref="M284">
    <cfRule type="expression" dxfId="648" priority="1818" stopIfTrue="1">
      <formula>AND(ISBLANK(#REF!),ABS(M284)&gt;PreviousMonthMinimumDiff)</formula>
    </cfRule>
  </conditionalFormatting>
  <conditionalFormatting sqref="M285">
    <cfRule type="expression" dxfId="647" priority="1824" stopIfTrue="1">
      <formula>AND(NOT(ISBLANK(#REF!)),ABS(M285)&gt;PreviousMonthMinimumDiff)</formula>
    </cfRule>
  </conditionalFormatting>
  <conditionalFormatting sqref="M285">
    <cfRule type="expression" dxfId="646" priority="1825" stopIfTrue="1">
      <formula>AND(ISBLANK(#REF!),ABS(M285)&gt;PreviousMonthMinimumDiff)</formula>
    </cfRule>
  </conditionalFormatting>
  <conditionalFormatting sqref="M286">
    <cfRule type="expression" dxfId="645" priority="1831" stopIfTrue="1">
      <formula>AND(NOT(ISBLANK(#REF!)),ABS(M286)&gt;PreviousMonthMinimumDiff)</formula>
    </cfRule>
  </conditionalFormatting>
  <conditionalFormatting sqref="M286">
    <cfRule type="expression" dxfId="644" priority="1832" stopIfTrue="1">
      <formula>AND(ISBLANK(#REF!),ABS(M286)&gt;PreviousMonthMinimumDiff)</formula>
    </cfRule>
  </conditionalFormatting>
  <conditionalFormatting sqref="M287">
    <cfRule type="expression" dxfId="643" priority="1838" stopIfTrue="1">
      <formula>AND(NOT(ISBLANK(#REF!)),ABS(M287)&gt;PreviousMonthMinimumDiff)</formula>
    </cfRule>
  </conditionalFormatting>
  <conditionalFormatting sqref="M287">
    <cfRule type="expression" dxfId="642" priority="1839" stopIfTrue="1">
      <formula>AND(ISBLANK(#REF!),ABS(M287)&gt;PreviousMonthMinimumDiff)</formula>
    </cfRule>
  </conditionalFormatting>
  <conditionalFormatting sqref="M288">
    <cfRule type="expression" dxfId="641" priority="1845" stopIfTrue="1">
      <formula>AND(NOT(ISBLANK(#REF!)),ABS(M288)&gt;PreviousMonthMinimumDiff)</formula>
    </cfRule>
  </conditionalFormatting>
  <conditionalFormatting sqref="M288">
    <cfRule type="expression" dxfId="640" priority="1846" stopIfTrue="1">
      <formula>AND(ISBLANK(#REF!),ABS(M288)&gt;PreviousMonthMinimumDiff)</formula>
    </cfRule>
  </conditionalFormatting>
  <conditionalFormatting sqref="M289">
    <cfRule type="expression" dxfId="639" priority="1852" stopIfTrue="1">
      <formula>AND(NOT(ISBLANK(#REF!)),ABS(M289)&gt;PreviousMonthMinimumDiff)</formula>
    </cfRule>
  </conditionalFormatting>
  <conditionalFormatting sqref="M289">
    <cfRule type="expression" dxfId="638" priority="1853" stopIfTrue="1">
      <formula>AND(ISBLANK(#REF!),ABS(M289)&gt;PreviousMonthMinimumDiff)</formula>
    </cfRule>
  </conditionalFormatting>
  <conditionalFormatting sqref="M290">
    <cfRule type="expression" dxfId="637" priority="1859" stopIfTrue="1">
      <formula>AND(NOT(ISBLANK(#REF!)),ABS(M290)&gt;PreviousMonthMinimumDiff)</formula>
    </cfRule>
  </conditionalFormatting>
  <conditionalFormatting sqref="M290">
    <cfRule type="expression" dxfId="636" priority="1860" stopIfTrue="1">
      <formula>AND(ISBLANK(#REF!),ABS(M290)&gt;PreviousMonthMinimumDiff)</formula>
    </cfRule>
  </conditionalFormatting>
  <conditionalFormatting sqref="M291">
    <cfRule type="expression" dxfId="635" priority="1866" stopIfTrue="1">
      <formula>AND(NOT(ISBLANK(#REF!)),ABS(M291)&gt;PreviousMonthMinimumDiff)</formula>
    </cfRule>
  </conditionalFormatting>
  <conditionalFormatting sqref="M291">
    <cfRule type="expression" dxfId="634" priority="1867" stopIfTrue="1">
      <formula>AND(ISBLANK(#REF!),ABS(M291)&gt;PreviousMonthMinimumDiff)</formula>
    </cfRule>
  </conditionalFormatting>
  <conditionalFormatting sqref="M292">
    <cfRule type="expression" dxfId="633" priority="1873" stopIfTrue="1">
      <formula>AND(NOT(ISBLANK(#REF!)),ABS(M292)&gt;PreviousMonthMinimumDiff)</formula>
    </cfRule>
  </conditionalFormatting>
  <conditionalFormatting sqref="M292">
    <cfRule type="expression" dxfId="632" priority="1874" stopIfTrue="1">
      <formula>AND(ISBLANK(#REF!),ABS(M292)&gt;PreviousMonthMinimumDiff)</formula>
    </cfRule>
  </conditionalFormatting>
  <conditionalFormatting sqref="M293">
    <cfRule type="expression" dxfId="631" priority="1880" stopIfTrue="1">
      <formula>AND(NOT(ISBLANK(#REF!)),ABS(M293)&gt;PreviousMonthMinimumDiff)</formula>
    </cfRule>
  </conditionalFormatting>
  <conditionalFormatting sqref="M293">
    <cfRule type="expression" dxfId="630" priority="1881" stopIfTrue="1">
      <formula>AND(ISBLANK(#REF!),ABS(M293)&gt;PreviousMonthMinimumDiff)</formula>
    </cfRule>
  </conditionalFormatting>
  <conditionalFormatting sqref="M294">
    <cfRule type="expression" dxfId="629" priority="1887" stopIfTrue="1">
      <formula>AND(NOT(ISBLANK(#REF!)),ABS(M294)&gt;PreviousMonthMinimumDiff)</formula>
    </cfRule>
  </conditionalFormatting>
  <conditionalFormatting sqref="M294">
    <cfRule type="expression" dxfId="628" priority="1888" stopIfTrue="1">
      <formula>AND(ISBLANK(#REF!),ABS(M294)&gt;PreviousMonthMinimumDiff)</formula>
    </cfRule>
  </conditionalFormatting>
  <conditionalFormatting sqref="M295">
    <cfRule type="expression" dxfId="627" priority="1894" stopIfTrue="1">
      <formula>AND(NOT(ISBLANK(#REF!)),ABS(M295)&gt;PreviousMonthMinimumDiff)</formula>
    </cfRule>
  </conditionalFormatting>
  <conditionalFormatting sqref="M295">
    <cfRule type="expression" dxfId="626" priority="1895" stopIfTrue="1">
      <formula>AND(ISBLANK(#REF!),ABS(M295)&gt;PreviousMonthMinimumDiff)</formula>
    </cfRule>
  </conditionalFormatting>
  <conditionalFormatting sqref="M296">
    <cfRule type="expression" dxfId="625" priority="1901" stopIfTrue="1">
      <formula>AND(NOT(ISBLANK(#REF!)),ABS(M296)&gt;PreviousMonthMinimumDiff)</formula>
    </cfRule>
  </conditionalFormatting>
  <conditionalFormatting sqref="M296">
    <cfRule type="expression" dxfId="624" priority="1902" stopIfTrue="1">
      <formula>AND(ISBLANK(#REF!),ABS(M296)&gt;PreviousMonthMinimumDiff)</formula>
    </cfRule>
  </conditionalFormatting>
  <conditionalFormatting sqref="M297">
    <cfRule type="expression" dxfId="623" priority="1908" stopIfTrue="1">
      <formula>AND(NOT(ISBLANK(#REF!)),ABS(M297)&gt;PreviousMonthMinimumDiff)</formula>
    </cfRule>
  </conditionalFormatting>
  <conditionalFormatting sqref="M297">
    <cfRule type="expression" dxfId="622" priority="1909" stopIfTrue="1">
      <formula>AND(ISBLANK(#REF!),ABS(M297)&gt;PreviousMonthMinimumDiff)</formula>
    </cfRule>
  </conditionalFormatting>
  <conditionalFormatting sqref="M298">
    <cfRule type="expression" dxfId="621" priority="1915" stopIfTrue="1">
      <formula>AND(NOT(ISBLANK(#REF!)),ABS(M298)&gt;PreviousMonthMinimumDiff)</formula>
    </cfRule>
  </conditionalFormatting>
  <conditionalFormatting sqref="M298">
    <cfRule type="expression" dxfId="620" priority="1916" stopIfTrue="1">
      <formula>AND(ISBLANK(#REF!),ABS(M298)&gt;PreviousMonthMinimumDiff)</formula>
    </cfRule>
  </conditionalFormatting>
  <conditionalFormatting sqref="M299">
    <cfRule type="expression" dxfId="619" priority="1922" stopIfTrue="1">
      <formula>AND(NOT(ISBLANK(#REF!)),ABS(M299)&gt;PreviousMonthMinimumDiff)</formula>
    </cfRule>
  </conditionalFormatting>
  <conditionalFormatting sqref="M299">
    <cfRule type="expression" dxfId="618" priority="1923" stopIfTrue="1">
      <formula>AND(ISBLANK(#REF!),ABS(M299)&gt;PreviousMonthMinimumDiff)</formula>
    </cfRule>
  </conditionalFormatting>
  <conditionalFormatting sqref="M300">
    <cfRule type="expression" dxfId="617" priority="1929" stopIfTrue="1">
      <formula>AND(NOT(ISBLANK(#REF!)),ABS(M300)&gt;PreviousMonthMinimumDiff)</formula>
    </cfRule>
  </conditionalFormatting>
  <conditionalFormatting sqref="M300">
    <cfRule type="expression" dxfId="616" priority="1930" stopIfTrue="1">
      <formula>AND(ISBLANK(#REF!),ABS(M300)&gt;PreviousMonthMinimumDiff)</formula>
    </cfRule>
  </conditionalFormatting>
  <conditionalFormatting sqref="M301">
    <cfRule type="expression" dxfId="615" priority="1936" stopIfTrue="1">
      <formula>AND(NOT(ISBLANK(#REF!)),ABS(M301)&gt;PreviousMonthMinimumDiff)</formula>
    </cfRule>
  </conditionalFormatting>
  <conditionalFormatting sqref="M301">
    <cfRule type="expression" dxfId="614" priority="1937" stopIfTrue="1">
      <formula>AND(ISBLANK(#REF!),ABS(M301)&gt;PreviousMonthMinimumDiff)</formula>
    </cfRule>
  </conditionalFormatting>
  <conditionalFormatting sqref="M302">
    <cfRule type="expression" dxfId="613" priority="1943" stopIfTrue="1">
      <formula>AND(NOT(ISBLANK(#REF!)),ABS(M302)&gt;PreviousMonthMinimumDiff)</formula>
    </cfRule>
  </conditionalFormatting>
  <conditionalFormatting sqref="M302">
    <cfRule type="expression" dxfId="612" priority="1944" stopIfTrue="1">
      <formula>AND(ISBLANK(#REF!),ABS(M302)&gt;PreviousMonthMinimumDiff)</formula>
    </cfRule>
  </conditionalFormatting>
  <conditionalFormatting sqref="M303">
    <cfRule type="expression" dxfId="611" priority="1950" stopIfTrue="1">
      <formula>AND(NOT(ISBLANK(#REF!)),ABS(M303)&gt;PreviousMonthMinimumDiff)</formula>
    </cfRule>
  </conditionalFormatting>
  <conditionalFormatting sqref="M303">
    <cfRule type="expression" dxfId="610" priority="1951" stopIfTrue="1">
      <formula>AND(ISBLANK(#REF!),ABS(M303)&gt;PreviousMonthMinimumDiff)</formula>
    </cfRule>
  </conditionalFormatting>
  <conditionalFormatting sqref="M304">
    <cfRule type="expression" dxfId="609" priority="1957" stopIfTrue="1">
      <formula>AND(NOT(ISBLANK(#REF!)),ABS(M304)&gt;PreviousMonthMinimumDiff)</formula>
    </cfRule>
  </conditionalFormatting>
  <conditionalFormatting sqref="M304">
    <cfRule type="expression" dxfId="608" priority="1958" stopIfTrue="1">
      <formula>AND(ISBLANK(#REF!),ABS(M304)&gt;PreviousMonthMinimumDiff)</formula>
    </cfRule>
  </conditionalFormatting>
  <conditionalFormatting sqref="M305">
    <cfRule type="expression" dxfId="607" priority="1964" stopIfTrue="1">
      <formula>AND(NOT(ISBLANK(#REF!)),ABS(M305)&gt;PreviousMonthMinimumDiff)</formula>
    </cfRule>
  </conditionalFormatting>
  <conditionalFormatting sqref="M305">
    <cfRule type="expression" dxfId="606" priority="1965" stopIfTrue="1">
      <formula>AND(ISBLANK(#REF!),ABS(M305)&gt;PreviousMonthMinimumDiff)</formula>
    </cfRule>
  </conditionalFormatting>
  <conditionalFormatting sqref="M306">
    <cfRule type="expression" dxfId="605" priority="1971" stopIfTrue="1">
      <formula>AND(NOT(ISBLANK(#REF!)),ABS(M306)&gt;PreviousMonthMinimumDiff)</formula>
    </cfRule>
  </conditionalFormatting>
  <conditionalFormatting sqref="M306">
    <cfRule type="expression" dxfId="604" priority="1972" stopIfTrue="1">
      <formula>AND(ISBLANK(#REF!),ABS(M306)&gt;PreviousMonthMinimumDiff)</formula>
    </cfRule>
  </conditionalFormatting>
  <conditionalFormatting sqref="M307">
    <cfRule type="expression" dxfId="603" priority="1978" stopIfTrue="1">
      <formula>AND(NOT(ISBLANK(#REF!)),ABS(M307)&gt;PreviousMonthMinimumDiff)</formula>
    </cfRule>
  </conditionalFormatting>
  <conditionalFormatting sqref="M307">
    <cfRule type="expression" dxfId="602" priority="1979" stopIfTrue="1">
      <formula>AND(ISBLANK(#REF!),ABS(M307)&gt;PreviousMonthMinimumDiff)</formula>
    </cfRule>
  </conditionalFormatting>
  <conditionalFormatting sqref="M308">
    <cfRule type="expression" dxfId="601" priority="1985" stopIfTrue="1">
      <formula>AND(NOT(ISBLANK(#REF!)),ABS(M308)&gt;PreviousMonthMinimumDiff)</formula>
    </cfRule>
  </conditionalFormatting>
  <conditionalFormatting sqref="M308">
    <cfRule type="expression" dxfId="600" priority="1986" stopIfTrue="1">
      <formula>AND(ISBLANK(#REF!),ABS(M308)&gt;PreviousMonthMinimumDiff)</formula>
    </cfRule>
  </conditionalFormatting>
  <conditionalFormatting sqref="M309">
    <cfRule type="expression" dxfId="599" priority="1992" stopIfTrue="1">
      <formula>AND(NOT(ISBLANK(#REF!)),ABS(M309)&gt;PreviousMonthMinimumDiff)</formula>
    </cfRule>
  </conditionalFormatting>
  <conditionalFormatting sqref="M309">
    <cfRule type="expression" dxfId="598" priority="1993" stopIfTrue="1">
      <formula>AND(ISBLANK(#REF!),ABS(M309)&gt;PreviousMonthMinimumDiff)</formula>
    </cfRule>
  </conditionalFormatting>
  <conditionalFormatting sqref="M310">
    <cfRule type="expression" dxfId="597" priority="1999" stopIfTrue="1">
      <formula>AND(NOT(ISBLANK(#REF!)),ABS(M310)&gt;PreviousMonthMinimumDiff)</formula>
    </cfRule>
  </conditionalFormatting>
  <conditionalFormatting sqref="M310">
    <cfRule type="expression" dxfId="596" priority="2000" stopIfTrue="1">
      <formula>AND(ISBLANK(#REF!),ABS(M310)&gt;PreviousMonthMinimumDiff)</formula>
    </cfRule>
  </conditionalFormatting>
  <conditionalFormatting sqref="M311">
    <cfRule type="expression" dxfId="595" priority="2006" stopIfTrue="1">
      <formula>AND(NOT(ISBLANK(#REF!)),ABS(M311)&gt;PreviousMonthMinimumDiff)</formula>
    </cfRule>
  </conditionalFormatting>
  <conditionalFormatting sqref="M311">
    <cfRule type="expression" dxfId="594" priority="2007" stopIfTrue="1">
      <formula>AND(ISBLANK(#REF!),ABS(M311)&gt;PreviousMonthMinimumDiff)</formula>
    </cfRule>
  </conditionalFormatting>
  <conditionalFormatting sqref="M314">
    <cfRule type="expression" dxfId="593" priority="2013" stopIfTrue="1">
      <formula>AND(NOT(ISBLANK(#REF!)),ABS(M314)&gt;PreviousMonthMinimumDiff)</formula>
    </cfRule>
  </conditionalFormatting>
  <conditionalFormatting sqref="M314">
    <cfRule type="expression" dxfId="592" priority="2014" stopIfTrue="1">
      <formula>AND(ISBLANK(#REF!),ABS(M314)&gt;PreviousMonthMinimumDiff)</formula>
    </cfRule>
  </conditionalFormatting>
  <conditionalFormatting sqref="M315">
    <cfRule type="expression" dxfId="591" priority="2020" stopIfTrue="1">
      <formula>AND(NOT(ISBLANK(#REF!)),ABS(M315)&gt;PreviousMonthMinimumDiff)</formula>
    </cfRule>
  </conditionalFormatting>
  <conditionalFormatting sqref="M315">
    <cfRule type="expression" dxfId="590" priority="2021" stopIfTrue="1">
      <formula>AND(ISBLANK(#REF!),ABS(M315)&gt;PreviousMonthMinimumDiff)</formula>
    </cfRule>
  </conditionalFormatting>
  <conditionalFormatting sqref="M316">
    <cfRule type="expression" dxfId="589" priority="2027" stopIfTrue="1">
      <formula>AND(NOT(ISBLANK(#REF!)),ABS(M316)&gt;PreviousMonthMinimumDiff)</formula>
    </cfRule>
  </conditionalFormatting>
  <conditionalFormatting sqref="M316">
    <cfRule type="expression" dxfId="588" priority="2028" stopIfTrue="1">
      <formula>AND(ISBLANK(#REF!),ABS(M316)&gt;PreviousMonthMinimumDiff)</formula>
    </cfRule>
  </conditionalFormatting>
  <conditionalFormatting sqref="M317">
    <cfRule type="expression" dxfId="587" priority="2034" stopIfTrue="1">
      <formula>AND(NOT(ISBLANK(#REF!)),ABS(M317)&gt;PreviousMonthMinimumDiff)</formula>
    </cfRule>
  </conditionalFormatting>
  <conditionalFormatting sqref="M317">
    <cfRule type="expression" dxfId="586" priority="2035" stopIfTrue="1">
      <formula>AND(ISBLANK(#REF!),ABS(M317)&gt;PreviousMonthMinimumDiff)</formula>
    </cfRule>
  </conditionalFormatting>
  <conditionalFormatting sqref="M318">
    <cfRule type="expression" dxfId="585" priority="2041" stopIfTrue="1">
      <formula>AND(NOT(ISBLANK(#REF!)),ABS(M318)&gt;PreviousMonthMinimumDiff)</formula>
    </cfRule>
  </conditionalFormatting>
  <conditionalFormatting sqref="M318">
    <cfRule type="expression" dxfId="584" priority="2042" stopIfTrue="1">
      <formula>AND(ISBLANK(#REF!),ABS(M318)&gt;PreviousMonthMinimumDiff)</formula>
    </cfRule>
  </conditionalFormatting>
  <conditionalFormatting sqref="M319">
    <cfRule type="expression" dxfId="583" priority="2048" stopIfTrue="1">
      <formula>AND(NOT(ISBLANK(#REF!)),ABS(M319)&gt;PreviousMonthMinimumDiff)</formula>
    </cfRule>
  </conditionalFormatting>
  <conditionalFormatting sqref="M319">
    <cfRule type="expression" dxfId="582" priority="2049" stopIfTrue="1">
      <formula>AND(ISBLANK(#REF!),ABS(M319)&gt;PreviousMonthMinimumDiff)</formula>
    </cfRule>
  </conditionalFormatting>
  <conditionalFormatting sqref="K6:K322">
    <cfRule type="dataBar" priority="26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{B694A962-DEEB-4104-AAC9-AB7C93AEFA84}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BDA729-744C-46FC-B801-FA446AB0D5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69CBC9A-0BC1-4A1C-94FA-DB7A8C25EA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0B5FA75-8902-429C-ADD9-52A13E0B0F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52D8A6D-0701-454F-B071-EDE7C1BF65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0FA33D0-0885-4F71-B361-5C38A1478F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7CE2795-2B87-4085-8DA2-B0B1A940AA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38B1959-73A7-481F-8DB9-B5E1F37157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7B36A9-2D2E-47F9-A414-E27CFFD8B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FA4E82E-B860-4CE5-AD1F-FC565738F5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ABAB566-DD4A-4CB0-B628-AEE0D935A9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F886E5A-A870-4D46-8486-6089DBFF15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694A962-DEEB-4104-AAC9-AB7C93AEFA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K6:K322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224A-892C-488E-B01D-15A06706CE55}">
  <sheetPr>
    <pageSetUpPr fitToPage="1"/>
  </sheetPr>
  <dimension ref="A1:M131"/>
  <sheetViews>
    <sheetView showGridLines="0" topLeftCell="A111" workbookViewId="0">
      <selection activeCell="H127" sqref="H127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22</v>
      </c>
      <c r="B1" s="6"/>
      <c r="C1" s="6"/>
      <c r="L1" s="29"/>
      <c r="M1" s="29"/>
    </row>
    <row r="2" spans="1:13" ht="14.5" customHeight="1" x14ac:dyDescent="0.35">
      <c r="A2" s="3" t="s">
        <v>0</v>
      </c>
      <c r="B2" s="8"/>
      <c r="C2" s="8"/>
      <c r="L2" s="29"/>
      <c r="M2" s="29"/>
    </row>
    <row r="3" spans="1:13" ht="14.5" customHeight="1" x14ac:dyDescent="0.35">
      <c r="A3" s="4" t="s">
        <v>1</v>
      </c>
      <c r="B3" s="9"/>
      <c r="C3" s="9"/>
      <c r="L3" s="29"/>
      <c r="M3" s="29"/>
    </row>
    <row r="4" spans="1:13" ht="13" customHeight="1" x14ac:dyDescent="0.35">
      <c r="A4" s="8"/>
      <c r="B4" s="8"/>
      <c r="C4" s="8"/>
      <c r="L4" s="29"/>
      <c r="M4" s="29"/>
    </row>
    <row r="5" spans="1:13" ht="13" customHeight="1" x14ac:dyDescent="0.35">
      <c r="A5" s="10"/>
      <c r="B5" s="10"/>
      <c r="C5" s="10"/>
      <c r="D5" s="10"/>
      <c r="E5" s="11" t="s">
        <v>23</v>
      </c>
      <c r="F5" s="11"/>
      <c r="G5" s="12"/>
      <c r="H5" s="13"/>
      <c r="I5" s="14" t="s">
        <v>24</v>
      </c>
      <c r="J5" s="13"/>
      <c r="K5" s="13"/>
      <c r="L5" s="27" t="s">
        <v>328</v>
      </c>
      <c r="M5" s="28"/>
    </row>
    <row r="6" spans="1:13" ht="10.5" customHeight="1" x14ac:dyDescent="0.35">
      <c r="A6" s="15" t="s">
        <v>22</v>
      </c>
      <c r="B6" s="16"/>
      <c r="C6" s="16"/>
      <c r="D6" s="16"/>
      <c r="E6" s="17" t="s">
        <v>2</v>
      </c>
      <c r="F6" s="17" t="s">
        <v>3</v>
      </c>
      <c r="G6" s="19" t="s">
        <v>4</v>
      </c>
      <c r="H6" s="17" t="s">
        <v>5</v>
      </c>
      <c r="I6" s="17" t="s">
        <v>3</v>
      </c>
      <c r="J6" s="17" t="s">
        <v>6</v>
      </c>
      <c r="K6" s="18" t="s">
        <v>4</v>
      </c>
      <c r="L6" s="26" t="s">
        <v>25</v>
      </c>
      <c r="M6" s="20" t="s">
        <v>26</v>
      </c>
    </row>
    <row r="7" spans="1:13" ht="10" customHeight="1" x14ac:dyDescent="0.35">
      <c r="A7" s="2" t="s">
        <v>7</v>
      </c>
      <c r="B7" s="2"/>
      <c r="C7" s="2"/>
      <c r="D7" s="2"/>
      <c r="E7" s="21"/>
      <c r="F7" s="21"/>
      <c r="G7" s="23"/>
      <c r="H7" s="21"/>
      <c r="I7" s="21"/>
      <c r="J7" s="21"/>
      <c r="K7" s="22"/>
      <c r="L7" s="30"/>
      <c r="M7" s="29"/>
    </row>
    <row r="8" spans="1:13" ht="10" customHeight="1" x14ac:dyDescent="0.35">
      <c r="A8" s="2"/>
      <c r="B8" s="2" t="s">
        <v>8</v>
      </c>
      <c r="C8" s="2"/>
      <c r="D8" s="2"/>
      <c r="E8" s="21"/>
      <c r="F8" s="21"/>
      <c r="G8" s="23"/>
      <c r="H8" s="21"/>
      <c r="I8" s="21"/>
      <c r="J8" s="21"/>
      <c r="K8" s="22"/>
      <c r="L8" s="30"/>
      <c r="M8" s="29"/>
    </row>
    <row r="9" spans="1:13" ht="10" customHeight="1" x14ac:dyDescent="0.35">
      <c r="A9" s="2"/>
      <c r="B9" s="2"/>
      <c r="C9" s="2" t="s">
        <v>27</v>
      </c>
      <c r="D9" s="2"/>
      <c r="E9" s="21">
        <v>1024773</v>
      </c>
      <c r="F9" s="21">
        <v>970726.5</v>
      </c>
      <c r="G9" s="23">
        <v>54046.5</v>
      </c>
      <c r="H9" s="21">
        <v>1307847</v>
      </c>
      <c r="I9" s="21">
        <v>1294302</v>
      </c>
      <c r="J9" s="21">
        <v>333683.83333333302</v>
      </c>
      <c r="K9" s="22">
        <v>64154.833333333023</v>
      </c>
      <c r="L9" s="30">
        <v>1379560.4999999991</v>
      </c>
      <c r="M9" s="29">
        <v>-21103.666666666046</v>
      </c>
    </row>
    <row r="10" spans="1:13" ht="10" customHeight="1" x14ac:dyDescent="0.35">
      <c r="A10" s="2"/>
      <c r="B10" s="2"/>
      <c r="C10" s="2" t="s">
        <v>30</v>
      </c>
      <c r="D10" s="2"/>
      <c r="E10" s="21">
        <v>1435.05</v>
      </c>
      <c r="F10" s="21">
        <v>22499.73</v>
      </c>
      <c r="G10" s="23">
        <v>-21064.68</v>
      </c>
      <c r="H10" s="21">
        <v>3299.9998901367189</v>
      </c>
      <c r="I10" s="21">
        <v>29999.64</v>
      </c>
      <c r="J10" s="21">
        <v>1864.949890136719</v>
      </c>
      <c r="K10" s="22">
        <v>-26699.640109863281</v>
      </c>
      <c r="L10" s="30">
        <v>3300.0001367187501</v>
      </c>
      <c r="M10" s="29">
        <v>-2.4658203119543032E-4</v>
      </c>
    </row>
    <row r="11" spans="1:13" ht="10" customHeight="1" x14ac:dyDescent="0.35">
      <c r="A11" s="2"/>
      <c r="B11" s="2"/>
      <c r="C11" s="2" t="s">
        <v>33</v>
      </c>
      <c r="D11" s="2"/>
      <c r="E11" s="21">
        <v>714865</v>
      </c>
      <c r="F11" s="21">
        <v>690713.28</v>
      </c>
      <c r="G11" s="23">
        <v>24151.75</v>
      </c>
      <c r="H11" s="21">
        <v>919006</v>
      </c>
      <c r="I11" s="21">
        <v>920951.04</v>
      </c>
      <c r="J11" s="21">
        <v>110279.25000000012</v>
      </c>
      <c r="K11" s="22">
        <v>-95806.789999999921</v>
      </c>
      <c r="L11" s="30">
        <v>813554.75333333353</v>
      </c>
      <c r="M11" s="29">
        <v>11589.496666666586</v>
      </c>
    </row>
    <row r="12" spans="1:13" ht="10" customHeight="1" x14ac:dyDescent="0.35">
      <c r="A12" s="2"/>
      <c r="B12" s="2"/>
      <c r="C12" s="2" t="s">
        <v>36</v>
      </c>
      <c r="D12" s="2"/>
      <c r="E12" s="21">
        <v>3580</v>
      </c>
      <c r="F12" s="21">
        <v>0</v>
      </c>
      <c r="G12" s="23">
        <v>3580</v>
      </c>
      <c r="H12" s="21">
        <v>3580</v>
      </c>
      <c r="I12" s="21">
        <v>0</v>
      </c>
      <c r="J12" s="21">
        <v>0</v>
      </c>
      <c r="K12" s="22">
        <v>3580</v>
      </c>
      <c r="L12" s="30">
        <v>0</v>
      </c>
      <c r="M12" s="29">
        <v>3580</v>
      </c>
    </row>
    <row r="13" spans="1:13" ht="10" customHeight="1" x14ac:dyDescent="0.35">
      <c r="A13" s="2"/>
      <c r="B13" s="2"/>
      <c r="C13" s="2" t="s">
        <v>38</v>
      </c>
      <c r="D13" s="2"/>
      <c r="E13" s="21">
        <v>74214</v>
      </c>
      <c r="F13" s="21">
        <v>83700</v>
      </c>
      <c r="G13" s="23">
        <v>-9486</v>
      </c>
      <c r="H13" s="21">
        <v>111600</v>
      </c>
      <c r="I13" s="21">
        <v>111600</v>
      </c>
      <c r="J13" s="21">
        <v>37386</v>
      </c>
      <c r="K13" s="22">
        <v>0</v>
      </c>
      <c r="L13" s="30">
        <v>111599.998046875</v>
      </c>
      <c r="M13" s="29">
        <v>1.953125E-3</v>
      </c>
    </row>
    <row r="14" spans="1:13" ht="10" customHeight="1" x14ac:dyDescent="0.35">
      <c r="A14" s="2"/>
      <c r="B14" s="2"/>
      <c r="C14" s="2" t="s">
        <v>39</v>
      </c>
      <c r="D14" s="2"/>
      <c r="E14" s="21">
        <v>0</v>
      </c>
      <c r="F14" s="21">
        <v>2622.42</v>
      </c>
      <c r="G14" s="23">
        <v>-2622.42</v>
      </c>
      <c r="H14" s="21">
        <v>0</v>
      </c>
      <c r="I14" s="21">
        <v>3496.56</v>
      </c>
      <c r="J14" s="21">
        <v>0</v>
      </c>
      <c r="K14" s="22">
        <v>-3496.56</v>
      </c>
      <c r="L14" s="30">
        <v>14500</v>
      </c>
      <c r="M14" s="29">
        <v>-14500</v>
      </c>
    </row>
    <row r="15" spans="1:13" ht="10" customHeight="1" x14ac:dyDescent="0.35">
      <c r="A15" s="2"/>
      <c r="B15" s="2"/>
      <c r="C15" s="5" t="s">
        <v>42</v>
      </c>
      <c r="D15" s="5"/>
      <c r="E15" s="24">
        <f>SUM(E8:E14)</f>
        <v>1818867.05</v>
      </c>
      <c r="F15" s="24">
        <f>SUM(F8:F14)</f>
        <v>1770261.93</v>
      </c>
      <c r="G15" s="24">
        <f>SUM(G8:G14)</f>
        <v>48605.15</v>
      </c>
      <c r="H15" s="24">
        <f>SUM(H8:H14)</f>
        <v>2345332.9998901365</v>
      </c>
      <c r="I15" s="24">
        <f>SUM(I8:I14)</f>
        <v>2360349.2399999998</v>
      </c>
      <c r="J15" s="24">
        <v>983527.39683024026</v>
      </c>
      <c r="K15" s="25">
        <v>-252800.53316975944</v>
      </c>
      <c r="L15" s="31">
        <v>5267359.8351847306</v>
      </c>
      <c r="M15" s="32">
        <v>-3396.1683544911793</v>
      </c>
    </row>
    <row r="16" spans="1:13" ht="10" customHeight="1" x14ac:dyDescent="0.35">
      <c r="A16" s="2"/>
      <c r="B16" s="2" t="s">
        <v>9</v>
      </c>
      <c r="C16" s="2"/>
      <c r="D16" s="2"/>
      <c r="E16" s="21"/>
      <c r="F16" s="21"/>
      <c r="G16" s="23"/>
      <c r="H16" s="21"/>
      <c r="I16" s="21"/>
      <c r="J16" s="21"/>
      <c r="K16" s="22"/>
      <c r="L16" s="30"/>
      <c r="M16" s="29"/>
    </row>
    <row r="17" spans="1:13" ht="10" customHeight="1" x14ac:dyDescent="0.35">
      <c r="A17" s="2"/>
      <c r="B17" s="2"/>
      <c r="C17" s="2" t="s">
        <v>44</v>
      </c>
      <c r="D17" s="2"/>
      <c r="E17" s="21">
        <v>163939.64000000001</v>
      </c>
      <c r="F17" s="21">
        <v>120446.55</v>
      </c>
      <c r="G17" s="23">
        <v>43493.09</v>
      </c>
      <c r="H17" s="21">
        <v>164999.99937499998</v>
      </c>
      <c r="I17" s="21">
        <v>160595.4</v>
      </c>
      <c r="J17" s="21">
        <v>1060.3593749999709</v>
      </c>
      <c r="K17" s="22">
        <v>4404.5993749999907</v>
      </c>
      <c r="L17" s="30">
        <v>160595.40890625</v>
      </c>
      <c r="M17" s="29">
        <v>4404.590468749986</v>
      </c>
    </row>
    <row r="18" spans="1:13" ht="10" customHeight="1" x14ac:dyDescent="0.35">
      <c r="A18" s="2"/>
      <c r="B18" s="2"/>
      <c r="C18" s="2" t="s">
        <v>47</v>
      </c>
      <c r="D18" s="2"/>
      <c r="E18" s="21">
        <v>0</v>
      </c>
      <c r="F18" s="21">
        <v>40814.28</v>
      </c>
      <c r="G18" s="23">
        <v>-40814.28</v>
      </c>
      <c r="H18" s="21">
        <v>54419.0390625</v>
      </c>
      <c r="I18" s="21">
        <v>54419.040000000001</v>
      </c>
      <c r="J18" s="21">
        <v>54419.0390625</v>
      </c>
      <c r="K18" s="22">
        <v>-9.3750000087311491E-4</v>
      </c>
      <c r="L18" s="30">
        <v>54419.0380859375</v>
      </c>
      <c r="M18" s="29">
        <v>9.765625E-4</v>
      </c>
    </row>
    <row r="19" spans="1:13" ht="10" customHeight="1" x14ac:dyDescent="0.35">
      <c r="A19" s="2"/>
      <c r="B19" s="2"/>
      <c r="C19" s="2" t="s">
        <v>50</v>
      </c>
      <c r="D19" s="2"/>
      <c r="E19" s="21">
        <v>0</v>
      </c>
      <c r="F19" s="21">
        <v>2625.03</v>
      </c>
      <c r="G19" s="23">
        <v>-2625.03</v>
      </c>
      <c r="H19" s="21">
        <v>3500.0401611328125</v>
      </c>
      <c r="I19" s="21">
        <v>3500.04</v>
      </c>
      <c r="J19" s="21">
        <v>3500.0401611328125</v>
      </c>
      <c r="K19" s="22">
        <v>1.6113281253637979E-4</v>
      </c>
      <c r="L19" s="30">
        <v>3500.0399780273438</v>
      </c>
      <c r="M19" s="29">
        <v>1.8310546875E-4</v>
      </c>
    </row>
    <row r="20" spans="1:13" ht="10" customHeight="1" x14ac:dyDescent="0.35">
      <c r="A20" s="2"/>
      <c r="B20" s="2"/>
      <c r="C20" s="2" t="s">
        <v>52</v>
      </c>
      <c r="D20" s="2"/>
      <c r="E20" s="21">
        <v>0</v>
      </c>
      <c r="F20" s="21">
        <v>476174.97</v>
      </c>
      <c r="G20" s="23">
        <v>-476175</v>
      </c>
      <c r="H20" s="21">
        <v>634899.9375</v>
      </c>
      <c r="I20" s="21">
        <v>634899.96</v>
      </c>
      <c r="J20" s="21">
        <v>634899.9375</v>
      </c>
      <c r="K20" s="22">
        <v>-2.2499999962747097E-2</v>
      </c>
      <c r="L20" s="30">
        <v>634899.921875</v>
      </c>
      <c r="M20" s="29">
        <v>1.5625E-2</v>
      </c>
    </row>
    <row r="21" spans="1:13" ht="10" customHeight="1" x14ac:dyDescent="0.35">
      <c r="A21" s="2"/>
      <c r="B21" s="2"/>
      <c r="C21" s="2" t="s">
        <v>55</v>
      </c>
      <c r="D21" s="2"/>
      <c r="E21" s="21">
        <v>0</v>
      </c>
      <c r="F21" s="21">
        <v>20833.47</v>
      </c>
      <c r="G21" s="23">
        <v>-20833.47</v>
      </c>
      <c r="H21" s="21">
        <v>27777.9609375</v>
      </c>
      <c r="I21" s="21">
        <v>27777.96</v>
      </c>
      <c r="J21" s="21">
        <v>27777.9609375</v>
      </c>
      <c r="K21" s="22">
        <v>9.3750000087311491E-4</v>
      </c>
      <c r="L21" s="30">
        <v>27777.96142578125</v>
      </c>
      <c r="M21" s="29">
        <v>-4.8828125E-4</v>
      </c>
    </row>
    <row r="22" spans="1:13" ht="10" customHeight="1" x14ac:dyDescent="0.35">
      <c r="A22" s="2"/>
      <c r="B22" s="2"/>
      <c r="C22" s="2" t="s">
        <v>58</v>
      </c>
      <c r="D22" s="2"/>
      <c r="E22" s="21">
        <v>0</v>
      </c>
      <c r="F22" s="21">
        <v>14199.03</v>
      </c>
      <c r="G22" s="23">
        <v>-14199.03</v>
      </c>
      <c r="H22" s="21">
        <v>18932.0390625</v>
      </c>
      <c r="I22" s="21">
        <v>18932.04</v>
      </c>
      <c r="J22" s="21">
        <v>18932.0390625</v>
      </c>
      <c r="K22" s="22">
        <v>-9.3750000087311491E-4</v>
      </c>
      <c r="L22" s="30">
        <v>18932.03857421875</v>
      </c>
      <c r="M22" s="29">
        <v>4.8828125E-4</v>
      </c>
    </row>
    <row r="23" spans="1:13" ht="10" customHeight="1" x14ac:dyDescent="0.35">
      <c r="A23" s="2"/>
      <c r="B23" s="2"/>
      <c r="C23" s="2" t="s">
        <v>61</v>
      </c>
      <c r="D23" s="2"/>
      <c r="E23" s="21">
        <v>0</v>
      </c>
      <c r="F23" s="21">
        <v>243749.97</v>
      </c>
      <c r="G23" s="23">
        <v>-243750</v>
      </c>
      <c r="H23" s="21">
        <v>324999.9609375</v>
      </c>
      <c r="I23" s="21">
        <v>324999.96000000002</v>
      </c>
      <c r="J23" s="21">
        <v>324999.9609375</v>
      </c>
      <c r="K23" s="22">
        <v>9.3749997904524207E-4</v>
      </c>
      <c r="L23" s="30">
        <v>324999.9609375</v>
      </c>
      <c r="M23" s="29">
        <v>0</v>
      </c>
    </row>
    <row r="24" spans="1:13" ht="10" customHeight="1" x14ac:dyDescent="0.35">
      <c r="A24" s="2"/>
      <c r="B24" s="2"/>
      <c r="C24" s="2" t="s">
        <v>64</v>
      </c>
      <c r="D24" s="2"/>
      <c r="E24" s="21">
        <v>514136</v>
      </c>
      <c r="F24" s="21">
        <v>909090.89</v>
      </c>
      <c r="G24" s="23">
        <v>-394954.9</v>
      </c>
      <c r="H24" s="21">
        <v>1200000</v>
      </c>
      <c r="I24" s="21">
        <v>1249999.97</v>
      </c>
      <c r="J24" s="21">
        <v>935863.96875</v>
      </c>
      <c r="K24" s="22">
        <v>199999.99875000003</v>
      </c>
      <c r="L24" s="30">
        <v>1450000.03125</v>
      </c>
      <c r="M24" s="29">
        <v>-6.25E-2</v>
      </c>
    </row>
    <row r="25" spans="1:13" ht="10" customHeight="1" x14ac:dyDescent="0.35">
      <c r="A25" s="2"/>
      <c r="B25" s="2"/>
      <c r="C25" s="5" t="s">
        <v>67</v>
      </c>
      <c r="D25" s="5"/>
      <c r="E25" s="24">
        <f>SUM(E17:E24)</f>
        <v>678075.64</v>
      </c>
      <c r="F25" s="24">
        <f>SUM(F17:F24)</f>
        <v>1827934.19</v>
      </c>
      <c r="G25" s="24">
        <f>SUM(G17:G24)</f>
        <v>-1149858.6200000001</v>
      </c>
      <c r="H25" s="24">
        <f>SUM(H17:H24)</f>
        <v>2429528.9770361329</v>
      </c>
      <c r="I25" s="24">
        <f>SUM(I17:I24)</f>
        <v>2475124.37</v>
      </c>
      <c r="J25" s="24">
        <v>5731181.2016601563</v>
      </c>
      <c r="K25" s="25">
        <f>H25-I25</f>
        <v>-45595.392963867169</v>
      </c>
      <c r="L25" s="31">
        <v>7926585.9640014647</v>
      </c>
      <c r="M25" s="32">
        <v>-60257.572341308623</v>
      </c>
    </row>
    <row r="26" spans="1:13" ht="10" customHeight="1" x14ac:dyDescent="0.35">
      <c r="A26" s="2"/>
      <c r="B26" s="2" t="s">
        <v>10</v>
      </c>
      <c r="C26" s="2"/>
      <c r="D26" s="2"/>
      <c r="E26" s="21"/>
      <c r="F26" s="21"/>
      <c r="G26" s="23"/>
      <c r="H26" s="21"/>
      <c r="I26" s="21"/>
      <c r="J26" s="21"/>
      <c r="K26" s="22"/>
      <c r="L26" s="30"/>
      <c r="M26" s="29"/>
    </row>
    <row r="27" spans="1:13" ht="10" customHeight="1" x14ac:dyDescent="0.35">
      <c r="A27" s="2"/>
      <c r="B27" s="2"/>
      <c r="C27" s="5" t="s">
        <v>70</v>
      </c>
      <c r="D27" s="5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5">
        <v>24571.08</v>
      </c>
      <c r="L27" s="31">
        <v>4321.08</v>
      </c>
      <c r="M27" s="32">
        <v>20250</v>
      </c>
    </row>
    <row r="28" spans="1:13" ht="10" customHeight="1" x14ac:dyDescent="0.35">
      <c r="A28" s="2"/>
      <c r="B28" s="5" t="s">
        <v>11</v>
      </c>
      <c r="C28" s="5"/>
      <c r="D28" s="5"/>
      <c r="E28" s="24">
        <f>E15+E25+E27</f>
        <v>2496942.69</v>
      </c>
      <c r="F28" s="24">
        <f>F15+F25+F27</f>
        <v>3598196.12</v>
      </c>
      <c r="G28" s="24">
        <f>G15+G25+G27</f>
        <v>-1101253.4700000002</v>
      </c>
      <c r="H28" s="24">
        <f>H15+H25+H27</f>
        <v>4774861.976926269</v>
      </c>
      <c r="I28" s="24">
        <f>I15+I25+I27</f>
        <v>4835473.6099999994</v>
      </c>
      <c r="J28" s="24">
        <f>J15+J25+J27</f>
        <v>6714708.5984903965</v>
      </c>
      <c r="K28" s="25">
        <f>H28-I28</f>
        <v>-60611.633073730394</v>
      </c>
      <c r="L28" s="31">
        <v>13198266.879186196</v>
      </c>
      <c r="M28" s="32">
        <v>-43403.740695799803</v>
      </c>
    </row>
    <row r="29" spans="1:13" ht="10" customHeight="1" x14ac:dyDescent="0.35">
      <c r="A29" s="2" t="s">
        <v>12</v>
      </c>
      <c r="B29" s="2"/>
      <c r="C29" s="2"/>
      <c r="D29" s="2"/>
      <c r="E29" s="21"/>
      <c r="F29" s="21"/>
      <c r="G29" s="23"/>
      <c r="H29" s="21"/>
      <c r="I29" s="21"/>
      <c r="J29" s="21"/>
      <c r="K29" s="22"/>
      <c r="L29" s="30"/>
      <c r="M29" s="29"/>
    </row>
    <row r="30" spans="1:13" ht="10" customHeight="1" x14ac:dyDescent="0.35">
      <c r="A30" s="2"/>
      <c r="B30" s="2" t="s">
        <v>13</v>
      </c>
      <c r="C30" s="2"/>
      <c r="D30" s="2"/>
      <c r="E30" s="21"/>
      <c r="F30" s="21"/>
      <c r="G30" s="23"/>
      <c r="H30" s="21"/>
      <c r="I30" s="21"/>
      <c r="J30" s="21"/>
      <c r="K30" s="22"/>
      <c r="L30" s="30"/>
      <c r="M30" s="29"/>
    </row>
    <row r="31" spans="1:13" ht="10" customHeight="1" x14ac:dyDescent="0.35">
      <c r="A31" s="2"/>
      <c r="B31" s="2"/>
      <c r="C31" s="2" t="s">
        <v>71</v>
      </c>
      <c r="D31" s="2"/>
      <c r="E31" s="21">
        <v>0</v>
      </c>
      <c r="F31" s="21">
        <v>55500.03</v>
      </c>
      <c r="G31" s="23">
        <v>55500.03</v>
      </c>
      <c r="H31" s="21">
        <v>74000.0390625</v>
      </c>
      <c r="I31" s="21">
        <v>74000.039999999994</v>
      </c>
      <c r="J31" s="21">
        <v>74000.0390625</v>
      </c>
      <c r="K31" s="22">
        <v>9.374999935971573E-4</v>
      </c>
      <c r="L31" s="30">
        <v>74000.0390625</v>
      </c>
      <c r="M31" s="29">
        <v>0</v>
      </c>
    </row>
    <row r="32" spans="1:13" ht="10" customHeight="1" x14ac:dyDescent="0.35">
      <c r="A32" s="2"/>
      <c r="B32" s="2"/>
      <c r="C32" s="2" t="s">
        <v>74</v>
      </c>
      <c r="D32" s="2"/>
      <c r="E32" s="21">
        <v>0</v>
      </c>
      <c r="F32" s="21">
        <v>34612.47</v>
      </c>
      <c r="G32" s="23">
        <v>34612.47</v>
      </c>
      <c r="H32" s="21">
        <v>46149.9609375</v>
      </c>
      <c r="I32" s="21">
        <v>46149.96</v>
      </c>
      <c r="J32" s="21">
        <v>46149.9609375</v>
      </c>
      <c r="K32" s="22">
        <v>-9.3750000087311491E-4</v>
      </c>
      <c r="L32" s="30">
        <v>46149.9609375</v>
      </c>
      <c r="M32" s="29">
        <v>0</v>
      </c>
    </row>
    <row r="33" spans="1:13" ht="10" customHeight="1" x14ac:dyDescent="0.35">
      <c r="A33" s="2"/>
      <c r="B33" s="2"/>
      <c r="C33" s="2" t="s">
        <v>76</v>
      </c>
      <c r="D33" s="2"/>
      <c r="E33" s="21">
        <v>0</v>
      </c>
      <c r="F33" s="21">
        <v>75289.5</v>
      </c>
      <c r="G33" s="23">
        <v>75289.5</v>
      </c>
      <c r="H33" s="21">
        <v>100386</v>
      </c>
      <c r="I33" s="21">
        <v>100386</v>
      </c>
      <c r="J33" s="21">
        <v>100386</v>
      </c>
      <c r="K33" s="22">
        <v>0</v>
      </c>
      <c r="L33" s="30">
        <v>100385.99609375</v>
      </c>
      <c r="M33" s="29">
        <v>-3.90625E-3</v>
      </c>
    </row>
    <row r="34" spans="1:13" ht="10" customHeight="1" x14ac:dyDescent="0.35">
      <c r="A34" s="2"/>
      <c r="B34" s="2"/>
      <c r="C34" s="2" t="s">
        <v>79</v>
      </c>
      <c r="D34" s="2"/>
      <c r="E34" s="21">
        <v>309138.13</v>
      </c>
      <c r="F34" s="21">
        <v>137340</v>
      </c>
      <c r="G34" s="23">
        <v>-171798.1</v>
      </c>
      <c r="H34" s="21">
        <v>183120.00109374995</v>
      </c>
      <c r="I34" s="21">
        <v>183120</v>
      </c>
      <c r="J34" s="21">
        <v>-126018.12890625006</v>
      </c>
      <c r="K34" s="22">
        <v>-1.093749946448952E-3</v>
      </c>
      <c r="L34" s="30">
        <v>183119.98749999999</v>
      </c>
      <c r="M34" s="29">
        <v>-1.3593749958090484E-2</v>
      </c>
    </row>
    <row r="35" spans="1:13" ht="10" customHeight="1" x14ac:dyDescent="0.35">
      <c r="A35" s="2"/>
      <c r="B35" s="2"/>
      <c r="C35" s="2" t="s">
        <v>82</v>
      </c>
      <c r="D35" s="2"/>
      <c r="E35" s="21">
        <v>68703.600000000006</v>
      </c>
      <c r="F35" s="21">
        <v>70800.03</v>
      </c>
      <c r="G35" s="23">
        <v>2096.4299999999998</v>
      </c>
      <c r="H35" s="21">
        <v>94400.038476562506</v>
      </c>
      <c r="I35" s="21">
        <v>94400.04</v>
      </c>
      <c r="J35" s="21">
        <v>25696.4384765625</v>
      </c>
      <c r="K35" s="22">
        <v>1.5234374877763912E-3</v>
      </c>
      <c r="L35" s="30">
        <v>94400.040312500001</v>
      </c>
      <c r="M35" s="29">
        <v>1.8359374953433871E-3</v>
      </c>
    </row>
    <row r="36" spans="1:13" ht="10" customHeight="1" x14ac:dyDescent="0.35">
      <c r="A36" s="2"/>
      <c r="B36" s="2"/>
      <c r="C36" s="2" t="s">
        <v>85</v>
      </c>
      <c r="D36" s="2"/>
      <c r="E36" s="21">
        <v>75823.91</v>
      </c>
      <c r="F36" s="21">
        <v>55125</v>
      </c>
      <c r="G36" s="23">
        <v>-20698.91</v>
      </c>
      <c r="H36" s="21">
        <v>73500.003688964847</v>
      </c>
      <c r="I36" s="21">
        <v>73500</v>
      </c>
      <c r="J36" s="21">
        <v>-2323.9063110351563</v>
      </c>
      <c r="K36" s="22">
        <v>-3.6889648472424597E-3</v>
      </c>
      <c r="L36" s="30">
        <v>73500.001242370607</v>
      </c>
      <c r="M36" s="29">
        <v>-2.4465942406095564E-3</v>
      </c>
    </row>
    <row r="37" spans="1:13" ht="10" customHeight="1" x14ac:dyDescent="0.35">
      <c r="A37" s="2"/>
      <c r="B37" s="2"/>
      <c r="C37" s="2" t="s">
        <v>88</v>
      </c>
      <c r="D37" s="2"/>
      <c r="E37" s="21">
        <v>0</v>
      </c>
      <c r="F37" s="21">
        <v>15000.03</v>
      </c>
      <c r="G37" s="23">
        <v>15000.03</v>
      </c>
      <c r="H37" s="21">
        <v>20000.0390625</v>
      </c>
      <c r="I37" s="21">
        <v>20000.04</v>
      </c>
      <c r="J37" s="21">
        <v>20000.0390625</v>
      </c>
      <c r="K37" s="22">
        <v>9.3750000087311491E-4</v>
      </c>
      <c r="L37" s="30">
        <v>20000.0390625</v>
      </c>
      <c r="M37" s="29">
        <v>0</v>
      </c>
    </row>
    <row r="38" spans="1:13" ht="10" customHeight="1" x14ac:dyDescent="0.35">
      <c r="A38" s="2"/>
      <c r="B38" s="2"/>
      <c r="C38" s="2" t="s">
        <v>91</v>
      </c>
      <c r="D38" s="2"/>
      <c r="E38" s="21">
        <v>9808.1200000000008</v>
      </c>
      <c r="F38" s="21">
        <v>0</v>
      </c>
      <c r="G38" s="23">
        <v>-9808.1200000000008</v>
      </c>
      <c r="H38" s="21">
        <v>1.2695312398136593E-4</v>
      </c>
      <c r="I38" s="21">
        <v>0</v>
      </c>
      <c r="J38" s="21">
        <v>-9808.1198730468768</v>
      </c>
      <c r="K38" s="22">
        <v>-1.2695312398136593E-4</v>
      </c>
      <c r="L38" s="30">
        <v>0</v>
      </c>
      <c r="M38" s="29">
        <v>-1.2695312398136593E-4</v>
      </c>
    </row>
    <row r="39" spans="1:13" ht="10" customHeight="1" x14ac:dyDescent="0.35">
      <c r="A39" s="2"/>
      <c r="B39" s="2"/>
      <c r="C39" s="2" t="s">
        <v>92</v>
      </c>
      <c r="D39" s="2"/>
      <c r="E39" s="21">
        <v>811086.88</v>
      </c>
      <c r="F39" s="21">
        <v>827465.22</v>
      </c>
      <c r="G39" s="23">
        <v>16378.38</v>
      </c>
      <c r="H39" s="21">
        <v>1103286.9971874999</v>
      </c>
      <c r="I39" s="21">
        <v>1103286.96</v>
      </c>
      <c r="J39" s="21">
        <v>292200.11718749988</v>
      </c>
      <c r="K39" s="22">
        <v>-3.7187499925494194E-2</v>
      </c>
      <c r="L39" s="30">
        <v>1103287.0049999999</v>
      </c>
      <c r="M39" s="29">
        <v>7.8125E-3</v>
      </c>
    </row>
    <row r="40" spans="1:13" ht="10" customHeight="1" x14ac:dyDescent="0.35">
      <c r="A40" s="2"/>
      <c r="B40" s="2"/>
      <c r="C40" s="2" t="s">
        <v>95</v>
      </c>
      <c r="D40" s="2"/>
      <c r="E40" s="21">
        <v>56874.89</v>
      </c>
      <c r="F40" s="21">
        <v>83603.97</v>
      </c>
      <c r="G40" s="23">
        <v>26729.08</v>
      </c>
      <c r="H40" s="21">
        <v>111471.9603125</v>
      </c>
      <c r="I40" s="21">
        <v>111471.96</v>
      </c>
      <c r="J40" s="21">
        <v>54597.0703125</v>
      </c>
      <c r="K40" s="22">
        <v>-3.1249999301508069E-4</v>
      </c>
      <c r="L40" s="30">
        <v>111471.96285156251</v>
      </c>
      <c r="M40" s="29">
        <v>2.5390625087311491E-3</v>
      </c>
    </row>
    <row r="41" spans="1:13" ht="10" customHeight="1" x14ac:dyDescent="0.35">
      <c r="A41" s="2"/>
      <c r="B41" s="2"/>
      <c r="C41" s="2" t="s">
        <v>98</v>
      </c>
      <c r="D41" s="2"/>
      <c r="E41" s="21">
        <v>0</v>
      </c>
      <c r="F41" s="21">
        <v>28136.97</v>
      </c>
      <c r="G41" s="23">
        <v>28136.97</v>
      </c>
      <c r="H41" s="21">
        <v>37515.9609375</v>
      </c>
      <c r="I41" s="21">
        <v>37515.96</v>
      </c>
      <c r="J41" s="21">
        <v>37515.9609375</v>
      </c>
      <c r="K41" s="22">
        <v>-9.3750000087311491E-4</v>
      </c>
      <c r="L41" s="30">
        <v>37515.9619140625</v>
      </c>
      <c r="M41" s="29">
        <v>9.765625E-4</v>
      </c>
    </row>
    <row r="42" spans="1:13" ht="10" customHeight="1" x14ac:dyDescent="0.35">
      <c r="A42" s="2"/>
      <c r="B42" s="2"/>
      <c r="C42" s="2" t="s">
        <v>100</v>
      </c>
      <c r="D42" s="2"/>
      <c r="E42" s="21">
        <v>0</v>
      </c>
      <c r="F42" s="21">
        <v>71662.5</v>
      </c>
      <c r="G42" s="23">
        <v>71662.5</v>
      </c>
      <c r="H42" s="21">
        <v>95550</v>
      </c>
      <c r="I42" s="21">
        <v>95550</v>
      </c>
      <c r="J42" s="21">
        <v>95550</v>
      </c>
      <c r="K42" s="22">
        <v>0</v>
      </c>
      <c r="L42" s="30">
        <v>95549.996440429692</v>
      </c>
      <c r="M42" s="29">
        <v>-3.5595703084254637E-3</v>
      </c>
    </row>
    <row r="43" spans="1:13" ht="10" customHeight="1" x14ac:dyDescent="0.35">
      <c r="A43" s="2"/>
      <c r="B43" s="2"/>
      <c r="C43" s="2" t="s">
        <v>101</v>
      </c>
      <c r="D43" s="2"/>
      <c r="E43" s="21">
        <v>39974.93</v>
      </c>
      <c r="F43" s="21">
        <v>41051.97</v>
      </c>
      <c r="G43" s="23">
        <v>1077.039</v>
      </c>
      <c r="H43" s="21">
        <v>54735.961250000008</v>
      </c>
      <c r="I43" s="21">
        <v>54735.96</v>
      </c>
      <c r="J43" s="21">
        <v>14761.031250000007</v>
      </c>
      <c r="K43" s="22">
        <v>-1.2500000084401108E-3</v>
      </c>
      <c r="L43" s="30">
        <v>54735.959414062505</v>
      </c>
      <c r="M43" s="29">
        <v>-1.8359375026193447E-3</v>
      </c>
    </row>
    <row r="44" spans="1:13" ht="10" customHeight="1" x14ac:dyDescent="0.35">
      <c r="A44" s="2"/>
      <c r="B44" s="2"/>
      <c r="C44" s="2" t="s">
        <v>105</v>
      </c>
      <c r="D44" s="2"/>
      <c r="E44" s="21">
        <v>54865.87</v>
      </c>
      <c r="F44" s="21">
        <v>61350.03</v>
      </c>
      <c r="G44" s="23">
        <v>6484.16</v>
      </c>
      <c r="H44" s="21">
        <v>81800.036992187495</v>
      </c>
      <c r="I44" s="21">
        <v>81800.039999999994</v>
      </c>
      <c r="J44" s="21">
        <v>26934.166992187493</v>
      </c>
      <c r="K44" s="22">
        <v>3.0078124982537702E-3</v>
      </c>
      <c r="L44" s="30">
        <v>81800.039824218751</v>
      </c>
      <c r="M44" s="29">
        <v>2.8320312558207661E-3</v>
      </c>
    </row>
    <row r="45" spans="1:13" ht="10" customHeight="1" x14ac:dyDescent="0.35">
      <c r="A45" s="2"/>
      <c r="B45" s="2"/>
      <c r="C45" s="2" t="s">
        <v>108</v>
      </c>
      <c r="D45" s="2"/>
      <c r="E45" s="21">
        <v>47000.160000000003</v>
      </c>
      <c r="F45" s="21">
        <v>0</v>
      </c>
      <c r="G45" s="23">
        <v>-47000.160000000003</v>
      </c>
      <c r="H45" s="21">
        <v>47000.159999999996</v>
      </c>
      <c r="I45" s="21">
        <v>0</v>
      </c>
      <c r="J45" s="21">
        <v>0</v>
      </c>
      <c r="K45" s="22">
        <v>-47000.159999999996</v>
      </c>
      <c r="L45" s="30">
        <v>50916.84</v>
      </c>
      <c r="M45" s="29">
        <v>3916.6800000000003</v>
      </c>
    </row>
    <row r="46" spans="1:13" ht="10" customHeight="1" x14ac:dyDescent="0.35">
      <c r="A46" s="2"/>
      <c r="B46" s="2"/>
      <c r="C46" s="2" t="s">
        <v>110</v>
      </c>
      <c r="D46" s="2"/>
      <c r="E46" s="21">
        <v>53335.839999999997</v>
      </c>
      <c r="F46" s="21">
        <v>28575</v>
      </c>
      <c r="G46" s="23">
        <v>-24760.84</v>
      </c>
      <c r="H46" s="21">
        <v>38100.000156249997</v>
      </c>
      <c r="I46" s="21">
        <v>38100</v>
      </c>
      <c r="J46" s="21">
        <v>-15235.83984375</v>
      </c>
      <c r="K46" s="22">
        <v>-1.5624999650754035E-4</v>
      </c>
      <c r="L46" s="30">
        <v>38099.999755859375</v>
      </c>
      <c r="M46" s="29">
        <v>-4.0039062150754035E-4</v>
      </c>
    </row>
    <row r="47" spans="1:13" ht="10" customHeight="1" x14ac:dyDescent="0.35">
      <c r="A47" s="2"/>
      <c r="B47" s="2"/>
      <c r="C47" s="2" t="s">
        <v>113</v>
      </c>
      <c r="D47" s="2"/>
      <c r="E47" s="21">
        <v>52407.71</v>
      </c>
      <c r="F47" s="21">
        <v>77531.22</v>
      </c>
      <c r="G47" s="23">
        <v>25123.51</v>
      </c>
      <c r="H47" s="21">
        <v>103374.96195312499</v>
      </c>
      <c r="I47" s="21">
        <v>103374.96</v>
      </c>
      <c r="J47" s="21">
        <v>50967.251953124993</v>
      </c>
      <c r="K47" s="22">
        <v>-1.9531249854480848E-3</v>
      </c>
      <c r="L47" s="30">
        <v>103374.963046875</v>
      </c>
      <c r="M47" s="29">
        <v>1.0937500046566129E-3</v>
      </c>
    </row>
    <row r="48" spans="1:13" ht="10" customHeight="1" x14ac:dyDescent="0.35">
      <c r="A48" s="2"/>
      <c r="B48" s="2"/>
      <c r="C48" s="2" t="s">
        <v>116</v>
      </c>
      <c r="D48" s="2"/>
      <c r="E48" s="21">
        <v>0</v>
      </c>
      <c r="F48" s="21">
        <v>18000</v>
      </c>
      <c r="G48" s="23">
        <v>18000</v>
      </c>
      <c r="H48" s="21">
        <v>24000</v>
      </c>
      <c r="I48" s="21">
        <v>24000</v>
      </c>
      <c r="J48" s="21">
        <v>24000</v>
      </c>
      <c r="K48" s="22">
        <v>0</v>
      </c>
      <c r="L48" s="30">
        <v>24000</v>
      </c>
      <c r="M48" s="29">
        <v>0</v>
      </c>
    </row>
    <row r="49" spans="1:13" ht="10" customHeight="1" x14ac:dyDescent="0.35">
      <c r="A49" s="2"/>
      <c r="B49" s="2"/>
      <c r="C49" s="2" t="s">
        <v>119</v>
      </c>
      <c r="D49" s="2"/>
      <c r="E49" s="21">
        <v>0</v>
      </c>
      <c r="F49" s="21">
        <v>1500.03</v>
      </c>
      <c r="G49" s="23">
        <v>1500.03</v>
      </c>
      <c r="H49" s="21">
        <v>2000.0399780273438</v>
      </c>
      <c r="I49" s="21">
        <v>2000.04</v>
      </c>
      <c r="J49" s="21">
        <v>2000.0399780273438</v>
      </c>
      <c r="K49" s="22">
        <v>2.1972656213620212E-5</v>
      </c>
      <c r="L49" s="30">
        <v>2000.0399780273438</v>
      </c>
      <c r="M49" s="29">
        <v>0</v>
      </c>
    </row>
    <row r="50" spans="1:13" ht="10" customHeight="1" x14ac:dyDescent="0.35">
      <c r="A50" s="2"/>
      <c r="B50" s="2"/>
      <c r="C50" s="2" t="s">
        <v>122</v>
      </c>
      <c r="D50" s="2"/>
      <c r="E50" s="21">
        <v>0</v>
      </c>
      <c r="F50" s="21">
        <v>1500.03</v>
      </c>
      <c r="G50" s="23">
        <v>1500.03</v>
      </c>
      <c r="H50" s="21">
        <v>2000.0399780273438</v>
      </c>
      <c r="I50" s="21">
        <v>2000.04</v>
      </c>
      <c r="J50" s="21">
        <v>2000.0399780273438</v>
      </c>
      <c r="K50" s="22">
        <v>2.1972656213620212E-5</v>
      </c>
      <c r="L50" s="30">
        <v>2000.0399780273438</v>
      </c>
      <c r="M50" s="29">
        <v>0</v>
      </c>
    </row>
    <row r="51" spans="1:13" ht="10" customHeight="1" x14ac:dyDescent="0.35">
      <c r="A51" s="2"/>
      <c r="B51" s="2"/>
      <c r="C51" s="2" t="s">
        <v>125</v>
      </c>
      <c r="D51" s="2"/>
      <c r="E51" s="21">
        <v>0</v>
      </c>
      <c r="F51" s="21">
        <v>11999.97</v>
      </c>
      <c r="G51" s="23">
        <v>11999.97</v>
      </c>
      <c r="H51" s="21">
        <v>15999.95947265625</v>
      </c>
      <c r="I51" s="21">
        <v>15999.96</v>
      </c>
      <c r="J51" s="21">
        <v>15999.95947265625</v>
      </c>
      <c r="K51" s="22">
        <v>5.2734374912688509E-4</v>
      </c>
      <c r="L51" s="30">
        <v>15999.959716796875</v>
      </c>
      <c r="M51" s="29">
        <v>2.44140625E-4</v>
      </c>
    </row>
    <row r="52" spans="1:13" ht="10" customHeight="1" x14ac:dyDescent="0.35">
      <c r="A52" s="2"/>
      <c r="B52" s="2"/>
      <c r="C52" s="2" t="s">
        <v>128</v>
      </c>
      <c r="D52" s="2"/>
      <c r="E52" s="21">
        <v>0</v>
      </c>
      <c r="F52" s="21">
        <v>1500.03</v>
      </c>
      <c r="G52" s="23">
        <v>1500.03</v>
      </c>
      <c r="H52" s="21">
        <v>2000.0399780273438</v>
      </c>
      <c r="I52" s="21">
        <v>2000.04</v>
      </c>
      <c r="J52" s="21">
        <v>2000.0399780273438</v>
      </c>
      <c r="K52" s="22">
        <v>2.1972656213620212E-5</v>
      </c>
      <c r="L52" s="30">
        <v>2000.0399780273438</v>
      </c>
      <c r="M52" s="29">
        <v>0</v>
      </c>
    </row>
    <row r="53" spans="1:13" ht="10" customHeight="1" x14ac:dyDescent="0.35">
      <c r="A53" s="2"/>
      <c r="B53" s="2"/>
      <c r="C53" s="5" t="s">
        <v>131</v>
      </c>
      <c r="D53" s="5"/>
      <c r="E53" s="24">
        <f>SUM(E31:E52)</f>
        <v>1579020.04</v>
      </c>
      <c r="F53" s="24">
        <f>SUM(F31:F52)</f>
        <v>1697544</v>
      </c>
      <c r="G53" s="24">
        <f>SUM(G31:G52)</f>
        <v>118524.02899999999</v>
      </c>
      <c r="H53" s="24">
        <f>SUM(H31:H52)</f>
        <v>2310392.2006445308</v>
      </c>
      <c r="I53" s="24">
        <f>SUM(I31:I52)</f>
        <v>2263392</v>
      </c>
      <c r="J53" s="24">
        <f>SUM(J31:J52)</f>
        <v>731372.16064453102</v>
      </c>
      <c r="K53" s="25">
        <f>I53-H53</f>
        <v>-47000.200644530822</v>
      </c>
      <c r="L53" s="31">
        <v>5625801.0092086783</v>
      </c>
      <c r="M53" s="32">
        <v>3916.6727182007307</v>
      </c>
    </row>
    <row r="54" spans="1:13" ht="10" customHeight="1" x14ac:dyDescent="0.35">
      <c r="A54" s="2"/>
      <c r="B54" s="2" t="s">
        <v>14</v>
      </c>
      <c r="C54" s="2"/>
      <c r="D54" s="2"/>
      <c r="E54" s="21"/>
      <c r="F54" s="21"/>
      <c r="G54" s="23"/>
      <c r="H54" s="21"/>
      <c r="I54" s="21"/>
      <c r="J54" s="21"/>
      <c r="K54" s="22"/>
      <c r="L54" s="30"/>
      <c r="M54" s="29"/>
    </row>
    <row r="55" spans="1:13" ht="10" customHeight="1" x14ac:dyDescent="0.35">
      <c r="A55" s="2"/>
      <c r="B55" s="2"/>
      <c r="C55" s="2" t="s">
        <v>132</v>
      </c>
      <c r="D55" s="2"/>
      <c r="E55" s="21">
        <v>147768.43</v>
      </c>
      <c r="F55" s="21">
        <v>0</v>
      </c>
      <c r="G55" s="23">
        <v>-147768.4</v>
      </c>
      <c r="H55" s="21">
        <v>-3.5937499778810889E-3</v>
      </c>
      <c r="I55" s="21">
        <v>0</v>
      </c>
      <c r="J55" s="21">
        <v>-147768.43359374997</v>
      </c>
      <c r="K55" s="22">
        <v>3.5937499778810889E-3</v>
      </c>
      <c r="L55" s="30">
        <v>-6.2500000058207661E-4</v>
      </c>
      <c r="M55" s="29">
        <v>2.9687499772990122E-3</v>
      </c>
    </row>
    <row r="56" spans="1:13" ht="10" customHeight="1" x14ac:dyDescent="0.35">
      <c r="A56" s="2"/>
      <c r="B56" s="2"/>
      <c r="C56" s="2" t="s">
        <v>135</v>
      </c>
      <c r="D56" s="2"/>
      <c r="E56" s="21">
        <v>2069.96</v>
      </c>
      <c r="F56" s="21">
        <v>0</v>
      </c>
      <c r="G56" s="23">
        <v>-2069.96</v>
      </c>
      <c r="H56" s="21">
        <v>1.0009765628637979E-4</v>
      </c>
      <c r="I56" s="21">
        <v>0</v>
      </c>
      <c r="J56" s="21">
        <v>-2069.9598999023438</v>
      </c>
      <c r="K56" s="22">
        <v>-1.0009765628637979E-4</v>
      </c>
      <c r="L56" s="30">
        <v>0</v>
      </c>
      <c r="M56" s="29">
        <v>-1.0009765628637979E-4</v>
      </c>
    </row>
    <row r="57" spans="1:13" ht="10" customHeight="1" x14ac:dyDescent="0.35">
      <c r="A57" s="2"/>
      <c r="B57" s="2"/>
      <c r="C57" s="2" t="s">
        <v>138</v>
      </c>
      <c r="D57" s="2"/>
      <c r="E57" s="21">
        <v>5636.48</v>
      </c>
      <c r="F57" s="21">
        <v>130722.66</v>
      </c>
      <c r="G57" s="23">
        <v>125086.2</v>
      </c>
      <c r="H57" s="21">
        <v>174296.86671875001</v>
      </c>
      <c r="I57" s="21">
        <v>174296.88</v>
      </c>
      <c r="J57" s="21">
        <v>168660.38671875</v>
      </c>
      <c r="K57" s="22">
        <v>1.3281249994179234E-2</v>
      </c>
      <c r="L57" s="30">
        <v>174296.88203124999</v>
      </c>
      <c r="M57" s="29">
        <v>1.5312499977881089E-2</v>
      </c>
    </row>
    <row r="58" spans="1:13" ht="10" customHeight="1" x14ac:dyDescent="0.35">
      <c r="A58" s="2"/>
      <c r="B58" s="2"/>
      <c r="C58" s="2" t="s">
        <v>141</v>
      </c>
      <c r="D58" s="2"/>
      <c r="E58" s="21">
        <v>87422.73</v>
      </c>
      <c r="F58" s="21">
        <v>105247.71</v>
      </c>
      <c r="G58" s="23">
        <v>17824.98</v>
      </c>
      <c r="H58" s="21">
        <v>140330.28468749998</v>
      </c>
      <c r="I58" s="21">
        <v>140330.28</v>
      </c>
      <c r="J58" s="21">
        <v>52907.554687499985</v>
      </c>
      <c r="K58" s="22">
        <v>-4.6874999825377017E-3</v>
      </c>
      <c r="L58" s="30">
        <v>140330.27910156251</v>
      </c>
      <c r="M58" s="29">
        <v>-5.5859374697320163E-3</v>
      </c>
    </row>
    <row r="59" spans="1:13" ht="10" customHeight="1" x14ac:dyDescent="0.35">
      <c r="A59" s="2"/>
      <c r="B59" s="2"/>
      <c r="C59" s="2" t="s">
        <v>144</v>
      </c>
      <c r="D59" s="2"/>
      <c r="E59" s="21">
        <v>1961.77</v>
      </c>
      <c r="F59" s="21">
        <v>0</v>
      </c>
      <c r="G59" s="23">
        <v>-1961.77</v>
      </c>
      <c r="H59" s="21">
        <v>-1.9531250018189894E-5</v>
      </c>
      <c r="I59" s="21">
        <v>0</v>
      </c>
      <c r="J59" s="21">
        <v>-1961.77001953125</v>
      </c>
      <c r="K59" s="22">
        <v>1.9531250018189894E-5</v>
      </c>
      <c r="L59" s="30">
        <v>0</v>
      </c>
      <c r="M59" s="29">
        <v>1.9531250018189894E-5</v>
      </c>
    </row>
    <row r="60" spans="1:13" ht="10" customHeight="1" x14ac:dyDescent="0.35">
      <c r="A60" s="2"/>
      <c r="B60" s="2"/>
      <c r="C60" s="2" t="s">
        <v>149</v>
      </c>
      <c r="D60" s="2"/>
      <c r="E60" s="21">
        <v>3842.14</v>
      </c>
      <c r="F60" s="21">
        <v>0</v>
      </c>
      <c r="G60" s="23">
        <v>-3842.14</v>
      </c>
      <c r="H60" s="21">
        <v>2.2949218737267074E-4</v>
      </c>
      <c r="I60" s="21">
        <v>0</v>
      </c>
      <c r="J60" s="21">
        <v>-3842.1397705078125</v>
      </c>
      <c r="K60" s="22">
        <v>-2.2949218737267074E-4</v>
      </c>
      <c r="L60" s="30">
        <v>0</v>
      </c>
      <c r="M60" s="29">
        <v>-2.2949218737267074E-4</v>
      </c>
    </row>
    <row r="61" spans="1:13" ht="10" customHeight="1" x14ac:dyDescent="0.35">
      <c r="A61" s="2"/>
      <c r="B61" s="2"/>
      <c r="C61" s="2" t="s">
        <v>152</v>
      </c>
      <c r="D61" s="2"/>
      <c r="E61" s="21">
        <v>20659.11</v>
      </c>
      <c r="F61" s="21">
        <v>24614.37</v>
      </c>
      <c r="G61" s="23">
        <v>3955.26</v>
      </c>
      <c r="H61" s="21">
        <v>32819.161025390626</v>
      </c>
      <c r="I61" s="21">
        <v>32819.160000000003</v>
      </c>
      <c r="J61" s="21">
        <v>12160.051025390625</v>
      </c>
      <c r="K61" s="22">
        <v>-1.025390622089617E-3</v>
      </c>
      <c r="L61" s="30">
        <v>32819.161425781247</v>
      </c>
      <c r="M61" s="29">
        <v>4.0039062150754035E-4</v>
      </c>
    </row>
    <row r="62" spans="1:13" ht="10" customHeight="1" x14ac:dyDescent="0.35">
      <c r="A62" s="2"/>
      <c r="B62" s="2"/>
      <c r="C62" s="2" t="s">
        <v>155</v>
      </c>
      <c r="D62" s="2"/>
      <c r="E62" s="21">
        <v>458.83</v>
      </c>
      <c r="F62" s="21">
        <v>0</v>
      </c>
      <c r="G62" s="23">
        <v>-458.83</v>
      </c>
      <c r="H62" s="21">
        <v>1.3427734359083843E-5</v>
      </c>
      <c r="I62" s="21">
        <v>0</v>
      </c>
      <c r="J62" s="21">
        <v>-458.82998657226563</v>
      </c>
      <c r="K62" s="22">
        <v>-1.3427734359083843E-5</v>
      </c>
      <c r="L62" s="30">
        <v>0</v>
      </c>
      <c r="M62" s="29">
        <v>-1.3427734359083843E-5</v>
      </c>
    </row>
    <row r="63" spans="1:13" ht="10" customHeight="1" x14ac:dyDescent="0.35">
      <c r="A63" s="2"/>
      <c r="B63" s="2"/>
      <c r="C63" s="2" t="s">
        <v>160</v>
      </c>
      <c r="D63" s="2"/>
      <c r="E63" s="21">
        <v>899.38</v>
      </c>
      <c r="F63" s="21">
        <v>0</v>
      </c>
      <c r="G63" s="23">
        <v>-899.38</v>
      </c>
      <c r="H63" s="21">
        <v>-4.8828125045474735E-6</v>
      </c>
      <c r="I63" s="21">
        <v>0</v>
      </c>
      <c r="J63" s="21">
        <v>-899.3800048828125</v>
      </c>
      <c r="K63" s="22">
        <v>4.8828125045474735E-6</v>
      </c>
      <c r="L63" s="30">
        <v>0</v>
      </c>
      <c r="M63" s="29">
        <v>4.8828125045474735E-6</v>
      </c>
    </row>
    <row r="64" spans="1:13" ht="10" customHeight="1" x14ac:dyDescent="0.35">
      <c r="A64" s="2"/>
      <c r="B64" s="2"/>
      <c r="C64" s="2" t="s">
        <v>163</v>
      </c>
      <c r="D64" s="2"/>
      <c r="E64" s="21">
        <v>33459.72</v>
      </c>
      <c r="F64" s="21">
        <v>33950.879999999997</v>
      </c>
      <c r="G64" s="23">
        <v>491.16019999999997</v>
      </c>
      <c r="H64" s="21">
        <v>45267.840849609376</v>
      </c>
      <c r="I64" s="21">
        <v>45267.839999999997</v>
      </c>
      <c r="J64" s="21">
        <v>11808.120849609375</v>
      </c>
      <c r="K64" s="22">
        <v>-8.4960937965661287E-4</v>
      </c>
      <c r="L64" s="30">
        <v>45267.840253906252</v>
      </c>
      <c r="M64" s="29">
        <v>-5.9570312441792339E-4</v>
      </c>
    </row>
    <row r="65" spans="1:13" ht="10" customHeight="1" x14ac:dyDescent="0.35">
      <c r="A65" s="2"/>
      <c r="B65" s="2"/>
      <c r="C65" s="2" t="s">
        <v>166</v>
      </c>
      <c r="D65" s="2"/>
      <c r="E65" s="21">
        <v>4327.45</v>
      </c>
      <c r="F65" s="21">
        <v>16975.439999999999</v>
      </c>
      <c r="G65" s="23">
        <v>12647.99</v>
      </c>
      <c r="H65" s="21">
        <v>22633.918750000001</v>
      </c>
      <c r="I65" s="21">
        <v>22633.919999999998</v>
      </c>
      <c r="J65" s="21">
        <v>18306.46875</v>
      </c>
      <c r="K65" s="22">
        <v>1.2499999975261744E-3</v>
      </c>
      <c r="L65" s="30">
        <v>22633.919707031251</v>
      </c>
      <c r="M65" s="29">
        <v>9.5703125043655746E-4</v>
      </c>
    </row>
    <row r="66" spans="1:13" ht="10" customHeight="1" x14ac:dyDescent="0.35">
      <c r="A66" s="2"/>
      <c r="B66" s="2"/>
      <c r="C66" s="2" t="s">
        <v>173</v>
      </c>
      <c r="D66" s="2"/>
      <c r="E66" s="21">
        <v>6990.85</v>
      </c>
      <c r="F66" s="21">
        <v>16975.439999999999</v>
      </c>
      <c r="G66" s="23">
        <v>9984.59</v>
      </c>
      <c r="H66" s="21">
        <v>22633.920800781249</v>
      </c>
      <c r="I66" s="21">
        <v>22633.919999999998</v>
      </c>
      <c r="J66" s="21">
        <v>15643.070800781248</v>
      </c>
      <c r="K66" s="22">
        <v>-8.007812502910383E-4</v>
      </c>
      <c r="L66" s="30">
        <v>22633.920068359374</v>
      </c>
      <c r="M66" s="29">
        <v>-7.32421875E-4</v>
      </c>
    </row>
    <row r="67" spans="1:13" ht="10" customHeight="1" x14ac:dyDescent="0.35">
      <c r="A67" s="2"/>
      <c r="B67" s="2"/>
      <c r="C67" s="2" t="s">
        <v>176</v>
      </c>
      <c r="D67" s="2"/>
      <c r="E67" s="21">
        <v>8327.2000000000007</v>
      </c>
      <c r="F67" s="21">
        <v>22098.78</v>
      </c>
      <c r="G67" s="23">
        <v>13771.58</v>
      </c>
      <c r="H67" s="21">
        <v>29465.040332031251</v>
      </c>
      <c r="I67" s="21">
        <v>29465.040000000001</v>
      </c>
      <c r="J67" s="21">
        <v>21137.84033203125</v>
      </c>
      <c r="K67" s="22">
        <v>-3.3203124985448085E-4</v>
      </c>
      <c r="L67" s="30">
        <v>29465.037949218749</v>
      </c>
      <c r="M67" s="29">
        <v>-2.3828125013096724E-3</v>
      </c>
    </row>
    <row r="68" spans="1:13" ht="10" customHeight="1" x14ac:dyDescent="0.35">
      <c r="A68" s="2"/>
      <c r="B68" s="2"/>
      <c r="C68" s="5" t="s">
        <v>179</v>
      </c>
      <c r="D68" s="5"/>
      <c r="E68" s="24">
        <f>SUM(E55:E67)</f>
        <v>323824.05000000005</v>
      </c>
      <c r="F68" s="24">
        <f>SUM(F55:F67)</f>
        <v>350585.28</v>
      </c>
      <c r="G68" s="24">
        <f>SUM(G55:G67)</f>
        <v>26761.280200000012</v>
      </c>
      <c r="H68" s="24">
        <f>SUM(H55:H67)</f>
        <v>467447.02988891606</v>
      </c>
      <c r="I68" s="24">
        <f>SUM(I55:I67)</f>
        <v>467447.03999999998</v>
      </c>
      <c r="J68" s="24">
        <f>SUM(J55:J67)</f>
        <v>143622.97988891602</v>
      </c>
      <c r="K68" s="25">
        <v>1.6514591407030821E-3</v>
      </c>
      <c r="L68" s="31">
        <v>1267433.5218798823</v>
      </c>
      <c r="M68" s="32">
        <v>3.5313415207838261E-3</v>
      </c>
    </row>
    <row r="69" spans="1:13" ht="10" customHeight="1" x14ac:dyDescent="0.35">
      <c r="A69" s="2"/>
      <c r="B69" s="2" t="s">
        <v>15</v>
      </c>
      <c r="C69" s="2"/>
      <c r="D69" s="2"/>
      <c r="E69" s="21"/>
      <c r="F69" s="21"/>
      <c r="G69" s="23"/>
      <c r="H69" s="21"/>
      <c r="I69" s="21"/>
      <c r="J69" s="21"/>
      <c r="K69" s="22"/>
      <c r="L69" s="30"/>
      <c r="M69" s="29"/>
    </row>
    <row r="70" spans="1:13" ht="10" customHeight="1" x14ac:dyDescent="0.35">
      <c r="A70" s="2"/>
      <c r="B70" s="2"/>
      <c r="C70" s="2" t="s">
        <v>180</v>
      </c>
      <c r="D70" s="2"/>
      <c r="E70" s="21">
        <v>0</v>
      </c>
      <c r="F70" s="21">
        <v>32904.720000000001</v>
      </c>
      <c r="G70" s="23">
        <v>32904.720000000001</v>
      </c>
      <c r="H70" s="21">
        <v>43872.9609375</v>
      </c>
      <c r="I70" s="21">
        <v>43872.959999999999</v>
      </c>
      <c r="J70" s="21">
        <v>43872.9609375</v>
      </c>
      <c r="K70" s="22">
        <v>-9.3750000087311491E-4</v>
      </c>
      <c r="L70" s="30">
        <v>43872.958984375</v>
      </c>
      <c r="M70" s="29">
        <v>-1.953125E-3</v>
      </c>
    </row>
    <row r="71" spans="1:13" ht="10" customHeight="1" x14ac:dyDescent="0.35">
      <c r="A71" s="2"/>
      <c r="B71" s="2"/>
      <c r="C71" s="2" t="s">
        <v>183</v>
      </c>
      <c r="D71" s="2"/>
      <c r="E71" s="21">
        <v>7644</v>
      </c>
      <c r="F71" s="21">
        <v>10626.75</v>
      </c>
      <c r="G71" s="23">
        <v>2982.75</v>
      </c>
      <c r="H71" s="21">
        <v>14169</v>
      </c>
      <c r="I71" s="21">
        <v>14169</v>
      </c>
      <c r="J71" s="21">
        <v>6525</v>
      </c>
      <c r="K71" s="22">
        <v>0</v>
      </c>
      <c r="L71" s="30">
        <v>14169</v>
      </c>
      <c r="M71" s="29">
        <v>0</v>
      </c>
    </row>
    <row r="72" spans="1:13" ht="10" customHeight="1" x14ac:dyDescent="0.35">
      <c r="A72" s="2"/>
      <c r="B72" s="2"/>
      <c r="C72" s="2" t="s">
        <v>186</v>
      </c>
      <c r="D72" s="2"/>
      <c r="E72" s="21">
        <v>11961.63</v>
      </c>
      <c r="F72" s="21">
        <v>10642.5</v>
      </c>
      <c r="G72" s="23">
        <v>-1319.13</v>
      </c>
      <c r="H72" s="21">
        <v>14190.000117187501</v>
      </c>
      <c r="I72" s="21">
        <v>14190</v>
      </c>
      <c r="J72" s="21">
        <v>2228.3701171875018</v>
      </c>
      <c r="K72" s="22">
        <v>-1.1718750101863407E-4</v>
      </c>
      <c r="L72" s="30">
        <v>14190</v>
      </c>
      <c r="M72" s="29">
        <v>-1.1718750101863407E-4</v>
      </c>
    </row>
    <row r="73" spans="1:13" ht="10" customHeight="1" x14ac:dyDescent="0.35">
      <c r="A73" s="2"/>
      <c r="B73" s="2"/>
      <c r="C73" s="2" t="s">
        <v>189</v>
      </c>
      <c r="D73" s="2"/>
      <c r="E73" s="21">
        <v>28210</v>
      </c>
      <c r="F73" s="21">
        <v>32186.25</v>
      </c>
      <c r="G73" s="23">
        <v>3976.25</v>
      </c>
      <c r="H73" s="21">
        <v>42914.99951171875</v>
      </c>
      <c r="I73" s="21">
        <v>42915</v>
      </c>
      <c r="J73" s="21">
        <v>14704.99951171875</v>
      </c>
      <c r="K73" s="22">
        <v>4.8828125E-4</v>
      </c>
      <c r="L73" s="30">
        <v>42915</v>
      </c>
      <c r="M73" s="29">
        <v>4.8828125E-4</v>
      </c>
    </row>
    <row r="74" spans="1:13" ht="10" customHeight="1" x14ac:dyDescent="0.35">
      <c r="A74" s="2"/>
      <c r="B74" s="2"/>
      <c r="C74" s="2" t="s">
        <v>191</v>
      </c>
      <c r="D74" s="2"/>
      <c r="E74" s="21">
        <v>0</v>
      </c>
      <c r="F74" s="21">
        <v>10602</v>
      </c>
      <c r="G74" s="23">
        <v>10602</v>
      </c>
      <c r="H74" s="21">
        <v>14136</v>
      </c>
      <c r="I74" s="21">
        <v>14136</v>
      </c>
      <c r="J74" s="21">
        <v>14136</v>
      </c>
      <c r="K74" s="22">
        <v>0</v>
      </c>
      <c r="L74" s="30">
        <v>14135.999755859375</v>
      </c>
      <c r="M74" s="29">
        <v>-2.44140625E-4</v>
      </c>
    </row>
    <row r="75" spans="1:13" ht="10" customHeight="1" x14ac:dyDescent="0.35">
      <c r="A75" s="2"/>
      <c r="B75" s="2"/>
      <c r="C75" s="2" t="s">
        <v>194</v>
      </c>
      <c r="D75" s="2"/>
      <c r="E75" s="21">
        <v>187416.84</v>
      </c>
      <c r="F75" s="21">
        <v>159723</v>
      </c>
      <c r="G75" s="23">
        <v>-27693.84</v>
      </c>
      <c r="H75" s="21">
        <v>212963.99625000003</v>
      </c>
      <c r="I75" s="21">
        <v>212964</v>
      </c>
      <c r="J75" s="21">
        <v>25547.156250000029</v>
      </c>
      <c r="K75" s="22">
        <v>3.7499999743886292E-3</v>
      </c>
      <c r="L75" s="30">
        <v>212963.99986328126</v>
      </c>
      <c r="M75" s="29">
        <v>3.6132812383584678E-3</v>
      </c>
    </row>
    <row r="76" spans="1:13" ht="10" customHeight="1" x14ac:dyDescent="0.35">
      <c r="A76" s="2"/>
      <c r="B76" s="2"/>
      <c r="C76" s="2" t="s">
        <v>197</v>
      </c>
      <c r="D76" s="2"/>
      <c r="E76" s="21">
        <v>79705</v>
      </c>
      <c r="F76" s="21">
        <v>57528.72</v>
      </c>
      <c r="G76" s="23">
        <v>-22176.28</v>
      </c>
      <c r="H76" s="21">
        <v>76704.960998535156</v>
      </c>
      <c r="I76" s="21">
        <v>76704.960000000006</v>
      </c>
      <c r="J76" s="21">
        <v>-3000.0390014648438</v>
      </c>
      <c r="K76" s="22">
        <v>-9.985351498471573E-4</v>
      </c>
      <c r="L76" s="30">
        <v>76704.9609375</v>
      </c>
      <c r="M76" s="29">
        <v>-6.103515625E-5</v>
      </c>
    </row>
    <row r="77" spans="1:13" ht="10" customHeight="1" x14ac:dyDescent="0.35">
      <c r="A77" s="2"/>
      <c r="B77" s="2"/>
      <c r="C77" s="2" t="s">
        <v>200</v>
      </c>
      <c r="D77" s="2"/>
      <c r="E77" s="21">
        <v>-28808.04</v>
      </c>
      <c r="F77" s="21">
        <v>26874</v>
      </c>
      <c r="G77" s="23">
        <v>55682.04</v>
      </c>
      <c r="H77" s="21">
        <v>35831.999062499999</v>
      </c>
      <c r="I77" s="21">
        <v>35832</v>
      </c>
      <c r="J77" s="21">
        <v>64640.0390625</v>
      </c>
      <c r="K77" s="22">
        <v>9.3750000087311491E-4</v>
      </c>
      <c r="L77" s="30">
        <v>35832.002382812498</v>
      </c>
      <c r="M77" s="29">
        <v>3.3203124985448085E-3</v>
      </c>
    </row>
    <row r="78" spans="1:13" ht="10" customHeight="1" x14ac:dyDescent="0.35">
      <c r="A78" s="2"/>
      <c r="B78" s="2"/>
      <c r="C78" s="2" t="s">
        <v>203</v>
      </c>
      <c r="D78" s="2"/>
      <c r="E78" s="21">
        <v>56316.25</v>
      </c>
      <c r="F78" s="21">
        <v>58306.5</v>
      </c>
      <c r="G78" s="23">
        <v>1990.25</v>
      </c>
      <c r="H78" s="21">
        <v>77741.99951171875</v>
      </c>
      <c r="I78" s="21">
        <v>77742</v>
      </c>
      <c r="J78" s="21">
        <v>21425.74951171875</v>
      </c>
      <c r="K78" s="22">
        <v>4.8828125E-4</v>
      </c>
      <c r="L78" s="30">
        <v>77742.002050781244</v>
      </c>
      <c r="M78" s="29">
        <v>2.5390624941792339E-3</v>
      </c>
    </row>
    <row r="79" spans="1:13" ht="10" customHeight="1" x14ac:dyDescent="0.35">
      <c r="A79" s="2"/>
      <c r="B79" s="2"/>
      <c r="C79" s="2" t="s">
        <v>206</v>
      </c>
      <c r="D79" s="2"/>
      <c r="E79" s="21">
        <v>8241</v>
      </c>
      <c r="F79" s="21">
        <v>20999.97</v>
      </c>
      <c r="G79" s="23">
        <v>12758.97</v>
      </c>
      <c r="H79" s="21">
        <v>27999.9609375</v>
      </c>
      <c r="I79" s="21">
        <v>27999.96</v>
      </c>
      <c r="J79" s="21">
        <v>19758.9609375</v>
      </c>
      <c r="K79" s="22">
        <v>-9.3750000087311491E-4</v>
      </c>
      <c r="L79" s="30">
        <v>27999.96044921875</v>
      </c>
      <c r="M79" s="29">
        <v>-4.8828125E-4</v>
      </c>
    </row>
    <row r="80" spans="1:13" ht="10" customHeight="1" x14ac:dyDescent="0.35">
      <c r="A80" s="2"/>
      <c r="B80" s="2"/>
      <c r="C80" s="2" t="s">
        <v>209</v>
      </c>
      <c r="D80" s="2"/>
      <c r="E80" s="21">
        <v>20217.97</v>
      </c>
      <c r="F80" s="21">
        <v>19775.25</v>
      </c>
      <c r="G80" s="23">
        <v>-442.72070000000002</v>
      </c>
      <c r="H80" s="21">
        <v>26366.999541015626</v>
      </c>
      <c r="I80" s="21">
        <v>26367</v>
      </c>
      <c r="J80" s="21">
        <v>6149.029541015625</v>
      </c>
      <c r="K80" s="22">
        <v>4.5898437383584678E-4</v>
      </c>
      <c r="L80" s="30">
        <v>26366.999960937501</v>
      </c>
      <c r="M80" s="29">
        <v>4.199218747089617E-4</v>
      </c>
    </row>
    <row r="81" spans="1:13" ht="10" customHeight="1" x14ac:dyDescent="0.35">
      <c r="A81" s="2"/>
      <c r="B81" s="2"/>
      <c r="C81" s="2" t="s">
        <v>212</v>
      </c>
      <c r="D81" s="2"/>
      <c r="E81" s="21">
        <v>1686.65</v>
      </c>
      <c r="F81" s="21">
        <v>5495.22</v>
      </c>
      <c r="G81" s="23">
        <v>3808.57</v>
      </c>
      <c r="H81" s="21">
        <v>7326.9601806640621</v>
      </c>
      <c r="I81" s="21">
        <v>7326.96</v>
      </c>
      <c r="J81" s="21">
        <v>5640.3101806640625</v>
      </c>
      <c r="K81" s="22">
        <v>-1.8066406209982233E-4</v>
      </c>
      <c r="L81" s="30">
        <v>7326.9594769287105</v>
      </c>
      <c r="M81" s="29">
        <v>-7.0373535163525958E-4</v>
      </c>
    </row>
    <row r="82" spans="1:13" ht="10" customHeight="1" x14ac:dyDescent="0.35">
      <c r="A82" s="2"/>
      <c r="B82" s="2"/>
      <c r="C82" s="2" t="s">
        <v>215</v>
      </c>
      <c r="D82" s="2"/>
      <c r="E82" s="21">
        <v>18430</v>
      </c>
      <c r="F82" s="21">
        <v>13257.72</v>
      </c>
      <c r="G82" s="23">
        <v>-5172.28</v>
      </c>
      <c r="H82" s="21">
        <v>17676.960952758789</v>
      </c>
      <c r="I82" s="21">
        <v>17676.96</v>
      </c>
      <c r="J82" s="21">
        <v>-753.03904724121094</v>
      </c>
      <c r="K82" s="22">
        <v>-9.5275878993561491E-4</v>
      </c>
      <c r="L82" s="30">
        <v>17676.961059570313</v>
      </c>
      <c r="M82" s="29">
        <v>1.068115234375E-4</v>
      </c>
    </row>
    <row r="83" spans="1:13" ht="10" customHeight="1" x14ac:dyDescent="0.35">
      <c r="A83" s="2"/>
      <c r="B83" s="2"/>
      <c r="C83" s="2" t="s">
        <v>218</v>
      </c>
      <c r="D83" s="2"/>
      <c r="E83" s="21">
        <v>0</v>
      </c>
      <c r="F83" s="21">
        <v>3750.03</v>
      </c>
      <c r="G83" s="23">
        <v>3750.03</v>
      </c>
      <c r="H83" s="21">
        <v>5000.0401611328125</v>
      </c>
      <c r="I83" s="21">
        <v>5000.04</v>
      </c>
      <c r="J83" s="21">
        <v>5000.0401611328125</v>
      </c>
      <c r="K83" s="22">
        <v>-1.6113281253637979E-4</v>
      </c>
      <c r="L83" s="30">
        <v>5000.0399780273438</v>
      </c>
      <c r="M83" s="29">
        <v>-1.8310546875E-4</v>
      </c>
    </row>
    <row r="84" spans="1:13" ht="10" customHeight="1" x14ac:dyDescent="0.35">
      <c r="A84" s="2"/>
      <c r="B84" s="2"/>
      <c r="C84" s="2" t="s">
        <v>221</v>
      </c>
      <c r="D84" s="2"/>
      <c r="E84" s="21">
        <v>509.86</v>
      </c>
      <c r="F84" s="21">
        <v>0</v>
      </c>
      <c r="G84" s="23">
        <v>-509.86</v>
      </c>
      <c r="H84" s="21">
        <v>509.86</v>
      </c>
      <c r="I84" s="21">
        <v>0</v>
      </c>
      <c r="J84" s="21">
        <v>0</v>
      </c>
      <c r="K84" s="22">
        <v>-509.86</v>
      </c>
      <c r="L84" s="30">
        <v>0</v>
      </c>
      <c r="M84" s="29">
        <v>-509.86</v>
      </c>
    </row>
    <row r="85" spans="1:13" ht="10" customHeight="1" x14ac:dyDescent="0.35">
      <c r="A85" s="2"/>
      <c r="B85" s="2"/>
      <c r="C85" s="2" t="s">
        <v>224</v>
      </c>
      <c r="D85" s="2"/>
      <c r="E85" s="21">
        <v>8267.4</v>
      </c>
      <c r="F85" s="21">
        <v>0</v>
      </c>
      <c r="G85" s="23">
        <v>-8267.4</v>
      </c>
      <c r="H85" s="21">
        <v>-1.4648437354480848E-4</v>
      </c>
      <c r="I85" s="21">
        <v>0</v>
      </c>
      <c r="J85" s="21">
        <v>-8267.4001464843732</v>
      </c>
      <c r="K85" s="22">
        <v>1.4648437354480848E-4</v>
      </c>
      <c r="L85" s="30">
        <v>0</v>
      </c>
      <c r="M85" s="29">
        <v>1.4648437354480848E-4</v>
      </c>
    </row>
    <row r="86" spans="1:13" ht="10" customHeight="1" x14ac:dyDescent="0.35">
      <c r="A86" s="2"/>
      <c r="B86" s="2"/>
      <c r="C86" s="2" t="s">
        <v>227</v>
      </c>
      <c r="D86" s="2"/>
      <c r="E86" s="21">
        <v>111841.69</v>
      </c>
      <c r="F86" s="21">
        <v>92000.25</v>
      </c>
      <c r="G86" s="23">
        <v>-19841.439999999999</v>
      </c>
      <c r="H86" s="21">
        <v>122667.0025</v>
      </c>
      <c r="I86" s="21">
        <v>122667</v>
      </c>
      <c r="J86" s="21">
        <v>10825.3125</v>
      </c>
      <c r="K86" s="22">
        <v>-2.5000000023283064E-3</v>
      </c>
      <c r="L86" s="30">
        <v>122667.001796875</v>
      </c>
      <c r="M86" s="29">
        <v>-7.0312499883584678E-4</v>
      </c>
    </row>
    <row r="87" spans="1:13" ht="10" customHeight="1" x14ac:dyDescent="0.35">
      <c r="A87" s="2"/>
      <c r="B87" s="2"/>
      <c r="C87" s="5" t="s">
        <v>230</v>
      </c>
      <c r="D87" s="5"/>
      <c r="E87" s="24">
        <f>SUM(E70:E86)</f>
        <v>511640.25000000006</v>
      </c>
      <c r="F87" s="24">
        <f>SUM(F70:F86)</f>
        <v>554672.88</v>
      </c>
      <c r="G87" s="24">
        <f>SUM(G70:G86)</f>
        <v>43032.629300000015</v>
      </c>
      <c r="H87" s="24">
        <f>SUM(H70:H86)</f>
        <v>740073.70051574707</v>
      </c>
      <c r="I87" s="24">
        <f>SUM(I70:I86)</f>
        <v>739563.83999999985</v>
      </c>
      <c r="J87" s="24">
        <f>SUM(J70:J86)</f>
        <v>228433.4505157471</v>
      </c>
      <c r="K87" s="25">
        <f>I87-H87</f>
        <v>-509.86051574721932</v>
      </c>
      <c r="L87" s="31">
        <v>2101183.3782013701</v>
      </c>
      <c r="M87" s="32">
        <v>-2883.135901412988</v>
      </c>
    </row>
    <row r="88" spans="1:13" ht="10" customHeight="1" x14ac:dyDescent="0.35">
      <c r="A88" s="2"/>
      <c r="B88" s="2" t="s">
        <v>16</v>
      </c>
      <c r="C88" s="2"/>
      <c r="D88" s="2"/>
      <c r="E88" s="21"/>
      <c r="F88" s="21"/>
      <c r="G88" s="23"/>
      <c r="H88" s="21"/>
      <c r="I88" s="21"/>
      <c r="J88" s="21"/>
      <c r="K88" s="22"/>
      <c r="L88" s="30"/>
      <c r="M88" s="29"/>
    </row>
    <row r="89" spans="1:13" ht="10" customHeight="1" x14ac:dyDescent="0.35">
      <c r="A89" s="2"/>
      <c r="B89" s="2"/>
      <c r="C89" s="2" t="s">
        <v>231</v>
      </c>
      <c r="D89" s="2"/>
      <c r="E89" s="21">
        <v>20418.16</v>
      </c>
      <c r="F89" s="21">
        <v>0</v>
      </c>
      <c r="G89" s="23">
        <v>-20418.16</v>
      </c>
      <c r="H89" s="21">
        <v>25387.419765625</v>
      </c>
      <c r="I89" s="21">
        <v>0</v>
      </c>
      <c r="J89" s="21">
        <v>4969.259765625</v>
      </c>
      <c r="K89" s="22">
        <v>-25387.419765625</v>
      </c>
      <c r="L89" s="30">
        <v>24492.119643554688</v>
      </c>
      <c r="M89" s="29">
        <v>-895.30012207031177</v>
      </c>
    </row>
    <row r="90" spans="1:13" ht="10" customHeight="1" x14ac:dyDescent="0.35">
      <c r="A90" s="2"/>
      <c r="B90" s="2"/>
      <c r="C90" s="2" t="s">
        <v>234</v>
      </c>
      <c r="D90" s="2"/>
      <c r="E90" s="21">
        <v>12460.18</v>
      </c>
      <c r="F90" s="21">
        <v>15795.72</v>
      </c>
      <c r="G90" s="23">
        <v>3335.54</v>
      </c>
      <c r="H90" s="21">
        <v>21060.961005859375</v>
      </c>
      <c r="I90" s="21">
        <v>21060.959999999999</v>
      </c>
      <c r="J90" s="21">
        <v>8600.781005859375</v>
      </c>
      <c r="K90" s="22">
        <v>-1.0058593761641532E-3</v>
      </c>
      <c r="L90" s="30">
        <v>21060.960986328129</v>
      </c>
      <c r="M90" s="29">
        <v>-1.9531245925463736E-5</v>
      </c>
    </row>
    <row r="91" spans="1:13" ht="10" customHeight="1" x14ac:dyDescent="0.35">
      <c r="A91" s="2"/>
      <c r="B91" s="2"/>
      <c r="C91" s="2" t="s">
        <v>237</v>
      </c>
      <c r="D91" s="2"/>
      <c r="E91" s="21">
        <v>5730.28</v>
      </c>
      <c r="F91" s="21">
        <v>5863.5</v>
      </c>
      <c r="G91" s="23">
        <v>133.22020000000001</v>
      </c>
      <c r="H91" s="21">
        <v>7818.0002148437488</v>
      </c>
      <c r="I91" s="21">
        <v>7818</v>
      </c>
      <c r="J91" s="21">
        <v>2087.7202148437491</v>
      </c>
      <c r="K91" s="22">
        <v>-2.1484374883584678E-4</v>
      </c>
      <c r="L91" s="30">
        <v>7817.9998999023428</v>
      </c>
      <c r="M91" s="29">
        <v>-3.1494140603172127E-4</v>
      </c>
    </row>
    <row r="92" spans="1:13" ht="10" customHeight="1" x14ac:dyDescent="0.35">
      <c r="A92" s="2"/>
      <c r="B92" s="2"/>
      <c r="C92" s="2" t="s">
        <v>240</v>
      </c>
      <c r="D92" s="2"/>
      <c r="E92" s="21">
        <v>8777.1</v>
      </c>
      <c r="F92" s="21">
        <v>9029.25</v>
      </c>
      <c r="G92" s="23">
        <v>252.15039999999999</v>
      </c>
      <c r="H92" s="21">
        <v>12039.000512695313</v>
      </c>
      <c r="I92" s="21">
        <v>12039</v>
      </c>
      <c r="J92" s="21">
        <v>3261.9005126953125</v>
      </c>
      <c r="K92" s="22">
        <v>-5.1269531286379788E-4</v>
      </c>
      <c r="L92" s="30">
        <v>12039.000134277343</v>
      </c>
      <c r="M92" s="29">
        <v>-3.7841796984139364E-4</v>
      </c>
    </row>
    <row r="93" spans="1:13" ht="10" customHeight="1" x14ac:dyDescent="0.35">
      <c r="A93" s="2"/>
      <c r="B93" s="2"/>
      <c r="C93" s="2" t="s">
        <v>243</v>
      </c>
      <c r="D93" s="2"/>
      <c r="E93" s="21">
        <v>11955</v>
      </c>
      <c r="F93" s="21">
        <v>0</v>
      </c>
      <c r="G93" s="23">
        <v>-11955</v>
      </c>
      <c r="H93" s="21">
        <v>0</v>
      </c>
      <c r="I93" s="21">
        <v>0</v>
      </c>
      <c r="J93" s="21">
        <v>-11955</v>
      </c>
      <c r="K93" s="22">
        <v>0</v>
      </c>
      <c r="L93" s="30">
        <v>0</v>
      </c>
      <c r="M93" s="29">
        <v>0</v>
      </c>
    </row>
    <row r="94" spans="1:13" ht="10" customHeight="1" x14ac:dyDescent="0.35">
      <c r="A94" s="2"/>
      <c r="B94" s="2"/>
      <c r="C94" s="2" t="s">
        <v>246</v>
      </c>
      <c r="D94" s="2"/>
      <c r="E94" s="21">
        <v>45836.71</v>
      </c>
      <c r="F94" s="21">
        <v>47925.72</v>
      </c>
      <c r="G94" s="23">
        <v>2089.0079999999998</v>
      </c>
      <c r="H94" s="21">
        <v>63900.959511718742</v>
      </c>
      <c r="I94" s="21">
        <v>63900.959999999999</v>
      </c>
      <c r="J94" s="21">
        <v>18064.249511718743</v>
      </c>
      <c r="K94" s="22">
        <v>4.8828125727595761E-4</v>
      </c>
      <c r="L94" s="30">
        <v>63900.959492187496</v>
      </c>
      <c r="M94" s="29">
        <v>-1.9531245925463736E-5</v>
      </c>
    </row>
    <row r="95" spans="1:13" ht="10" customHeight="1" x14ac:dyDescent="0.35">
      <c r="A95" s="2"/>
      <c r="B95" s="2"/>
      <c r="C95" s="2" t="s">
        <v>249</v>
      </c>
      <c r="D95" s="2"/>
      <c r="E95" s="21">
        <v>506.71</v>
      </c>
      <c r="F95" s="21">
        <v>0</v>
      </c>
      <c r="G95" s="23">
        <v>-506.71</v>
      </c>
      <c r="H95" s="21">
        <v>506.71</v>
      </c>
      <c r="I95" s="21">
        <v>0</v>
      </c>
      <c r="J95" s="21">
        <v>0</v>
      </c>
      <c r="K95" s="22">
        <v>-506.71</v>
      </c>
      <c r="L95" s="30">
        <v>0</v>
      </c>
      <c r="M95" s="29">
        <v>-506.71</v>
      </c>
    </row>
    <row r="96" spans="1:13" ht="10" customHeight="1" x14ac:dyDescent="0.35">
      <c r="A96" s="2"/>
      <c r="B96" s="2"/>
      <c r="C96" s="2" t="s">
        <v>252</v>
      </c>
      <c r="D96" s="2"/>
      <c r="E96" s="21">
        <v>14185.45</v>
      </c>
      <c r="F96" s="21">
        <v>16552.53</v>
      </c>
      <c r="G96" s="23">
        <v>2367.0790000000002</v>
      </c>
      <c r="H96" s="21">
        <v>22070.038867187501</v>
      </c>
      <c r="I96" s="21">
        <v>22070.04</v>
      </c>
      <c r="J96" s="21">
        <v>7884.5888671875</v>
      </c>
      <c r="K96" s="22">
        <v>1.1328125001455192E-3</v>
      </c>
      <c r="L96" s="30">
        <v>22070.039375</v>
      </c>
      <c r="M96" s="29">
        <v>5.0781249956344254E-4</v>
      </c>
    </row>
    <row r="97" spans="1:13" ht="10" customHeight="1" x14ac:dyDescent="0.35">
      <c r="A97" s="2"/>
      <c r="B97" s="2"/>
      <c r="C97" s="5" t="s">
        <v>255</v>
      </c>
      <c r="D97" s="5"/>
      <c r="E97" s="24">
        <f>SUM(E89:E96)</f>
        <v>119869.59</v>
      </c>
      <c r="F97" s="24">
        <f>SUM(F89:F96)</f>
        <v>95166.720000000001</v>
      </c>
      <c r="G97" s="24">
        <f>SUM(G89:G96)</f>
        <v>-24702.872399999997</v>
      </c>
      <c r="H97" s="24">
        <f>SUM(H89:H96)</f>
        <v>152783.08987792968</v>
      </c>
      <c r="I97" s="24">
        <f>SUM(I89:I96)</f>
        <v>126888.95999999999</v>
      </c>
      <c r="J97" s="24">
        <f>SUM(J89:J96)</f>
        <v>32913.49987792968</v>
      </c>
      <c r="K97" s="25">
        <f>I97-H97</f>
        <v>-25894.129877929692</v>
      </c>
      <c r="L97" s="31">
        <v>437942.07995483401</v>
      </c>
      <c r="M97" s="32">
        <v>6545.2754516601854</v>
      </c>
    </row>
    <row r="98" spans="1:13" ht="10" customHeight="1" x14ac:dyDescent="0.35">
      <c r="A98" s="2"/>
      <c r="B98" s="2" t="s">
        <v>17</v>
      </c>
      <c r="C98" s="2"/>
      <c r="D98" s="2"/>
      <c r="E98" s="21"/>
      <c r="F98" s="21"/>
      <c r="G98" s="23"/>
      <c r="H98" s="21"/>
      <c r="I98" s="21"/>
      <c r="J98" s="21"/>
      <c r="K98" s="22"/>
      <c r="L98" s="30"/>
      <c r="M98" s="29"/>
    </row>
    <row r="99" spans="1:13" ht="10" customHeight="1" x14ac:dyDescent="0.35">
      <c r="A99" s="2"/>
      <c r="B99" s="2"/>
      <c r="C99" s="2" t="s">
        <v>256</v>
      </c>
      <c r="D99" s="2"/>
      <c r="E99" s="21">
        <v>516.79999999999995</v>
      </c>
      <c r="F99" s="21">
        <v>21078.720000000001</v>
      </c>
      <c r="G99" s="23">
        <v>20561.919999999998</v>
      </c>
      <c r="H99" s="21">
        <v>28104.961132812499</v>
      </c>
      <c r="I99" s="21">
        <v>28104.959999999999</v>
      </c>
      <c r="J99" s="21">
        <v>27588.1611328125</v>
      </c>
      <c r="K99" s="22">
        <v>-1.1328125001455192E-3</v>
      </c>
      <c r="L99" s="30">
        <v>28104.9609375</v>
      </c>
      <c r="M99" s="29">
        <v>-1.9531249927240424E-4</v>
      </c>
    </row>
    <row r="100" spans="1:13" ht="10" customHeight="1" x14ac:dyDescent="0.35">
      <c r="A100" s="2"/>
      <c r="B100" s="2"/>
      <c r="C100" s="2" t="s">
        <v>259</v>
      </c>
      <c r="D100" s="2"/>
      <c r="E100" s="21">
        <v>189775.51</v>
      </c>
      <c r="F100" s="21">
        <v>221981.22</v>
      </c>
      <c r="G100" s="23">
        <v>32205.7</v>
      </c>
      <c r="H100" s="21">
        <v>295974.95921875001</v>
      </c>
      <c r="I100" s="21">
        <v>295974.96000000002</v>
      </c>
      <c r="J100" s="21">
        <v>106199.44921875</v>
      </c>
      <c r="K100" s="22">
        <v>7.8125001164153218E-4</v>
      </c>
      <c r="L100" s="30">
        <v>295974.96765625</v>
      </c>
      <c r="M100" s="29">
        <v>8.4374999860301614E-3</v>
      </c>
    </row>
    <row r="101" spans="1:13" ht="10" customHeight="1" x14ac:dyDescent="0.35">
      <c r="A101" s="2"/>
      <c r="B101" s="2"/>
      <c r="C101" s="2" t="s">
        <v>262</v>
      </c>
      <c r="D101" s="2"/>
      <c r="E101" s="21">
        <v>16392.900000000001</v>
      </c>
      <c r="F101" s="21">
        <v>16500.78</v>
      </c>
      <c r="G101" s="23">
        <v>107.8789</v>
      </c>
      <c r="H101" s="21">
        <v>16392.900000000001</v>
      </c>
      <c r="I101" s="21">
        <v>22001.040000000001</v>
      </c>
      <c r="J101" s="21">
        <v>0</v>
      </c>
      <c r="K101" s="22">
        <v>5608.1399999999994</v>
      </c>
      <c r="L101" s="30">
        <v>38486.806333007808</v>
      </c>
      <c r="M101" s="29">
        <v>22093.906333007806</v>
      </c>
    </row>
    <row r="102" spans="1:13" ht="10" customHeight="1" x14ac:dyDescent="0.35">
      <c r="A102" s="2"/>
      <c r="B102" s="2"/>
      <c r="C102" s="2" t="s">
        <v>265</v>
      </c>
      <c r="D102" s="2"/>
      <c r="E102" s="21">
        <v>23447.62</v>
      </c>
      <c r="F102" s="21">
        <v>3557.97</v>
      </c>
      <c r="G102" s="23">
        <v>-19889.650000000001</v>
      </c>
      <c r="H102" s="21">
        <v>23447.62</v>
      </c>
      <c r="I102" s="21">
        <v>4743.96</v>
      </c>
      <c r="J102" s="21">
        <v>0</v>
      </c>
      <c r="K102" s="22">
        <v>-18703.66</v>
      </c>
      <c r="L102" s="30">
        <v>0</v>
      </c>
      <c r="M102" s="29">
        <v>-23447.62</v>
      </c>
    </row>
    <row r="103" spans="1:13" ht="10" customHeight="1" x14ac:dyDescent="0.35">
      <c r="A103" s="2"/>
      <c r="B103" s="2"/>
      <c r="C103" s="2" t="s">
        <v>268</v>
      </c>
      <c r="D103" s="2"/>
      <c r="E103" s="21">
        <v>20547.330000000002</v>
      </c>
      <c r="F103" s="21">
        <v>0</v>
      </c>
      <c r="G103" s="23">
        <v>-20547.330000000002</v>
      </c>
      <c r="H103" s="21">
        <v>20547.329999999998</v>
      </c>
      <c r="I103" s="21">
        <v>0</v>
      </c>
      <c r="J103" s="21">
        <v>0</v>
      </c>
      <c r="K103" s="22">
        <v>-20547.329999999998</v>
      </c>
      <c r="L103" s="30">
        <v>0</v>
      </c>
      <c r="M103" s="29">
        <v>-20547.329999999998</v>
      </c>
    </row>
    <row r="104" spans="1:13" ht="10" customHeight="1" x14ac:dyDescent="0.35">
      <c r="A104" s="2"/>
      <c r="B104" s="2"/>
      <c r="C104" s="2" t="s">
        <v>271</v>
      </c>
      <c r="D104" s="2"/>
      <c r="E104" s="21">
        <v>22418.77</v>
      </c>
      <c r="F104" s="21">
        <v>16148.25</v>
      </c>
      <c r="G104" s="23">
        <v>-6270.52</v>
      </c>
      <c r="H104" s="21">
        <v>25874.664897460938</v>
      </c>
      <c r="I104" s="21">
        <v>21531</v>
      </c>
      <c r="J104" s="21">
        <v>3455.8948974609375</v>
      </c>
      <c r="K104" s="22">
        <v>-4343.6648974609379</v>
      </c>
      <c r="L104" s="30">
        <v>53375.784731445317</v>
      </c>
      <c r="M104" s="29">
        <v>27501.11983398438</v>
      </c>
    </row>
    <row r="105" spans="1:13" ht="10" customHeight="1" x14ac:dyDescent="0.35">
      <c r="A105" s="2"/>
      <c r="B105" s="2"/>
      <c r="C105" s="2" t="s">
        <v>274</v>
      </c>
      <c r="D105" s="2"/>
      <c r="E105" s="21">
        <v>5178.38</v>
      </c>
      <c r="F105" s="21">
        <v>0</v>
      </c>
      <c r="G105" s="23">
        <v>-5178.38</v>
      </c>
      <c r="H105" s="21">
        <v>5178.38</v>
      </c>
      <c r="I105" s="21">
        <v>0</v>
      </c>
      <c r="J105" s="21">
        <v>0</v>
      </c>
      <c r="K105" s="22">
        <v>-5178.38</v>
      </c>
      <c r="L105" s="30">
        <v>0</v>
      </c>
      <c r="M105" s="29">
        <v>-5178.38</v>
      </c>
    </row>
    <row r="106" spans="1:13" ht="10" customHeight="1" x14ac:dyDescent="0.35">
      <c r="A106" s="2"/>
      <c r="B106" s="2"/>
      <c r="C106" s="2" t="s">
        <v>277</v>
      </c>
      <c r="D106" s="2"/>
      <c r="E106" s="21">
        <v>95857.49</v>
      </c>
      <c r="F106" s="21">
        <v>143418.78</v>
      </c>
      <c r="G106" s="23">
        <v>47561.29</v>
      </c>
      <c r="H106" s="21">
        <v>191225.04664062499</v>
      </c>
      <c r="I106" s="21">
        <v>191225.04</v>
      </c>
      <c r="J106" s="21">
        <v>95367.556640624985</v>
      </c>
      <c r="K106" s="22">
        <v>-6.6406249825377017E-3</v>
      </c>
      <c r="L106" s="30">
        <v>191225.04359374999</v>
      </c>
      <c r="M106" s="29">
        <v>-3.0468750046566129E-3</v>
      </c>
    </row>
    <row r="107" spans="1:13" ht="10" customHeight="1" x14ac:dyDescent="0.35">
      <c r="A107" s="2"/>
      <c r="B107" s="2"/>
      <c r="C107" s="2" t="s">
        <v>280</v>
      </c>
      <c r="D107" s="2"/>
      <c r="E107" s="21">
        <v>1013.6</v>
      </c>
      <c r="F107" s="21">
        <v>0</v>
      </c>
      <c r="G107" s="23">
        <v>-1013.6</v>
      </c>
      <c r="H107" s="21">
        <v>1013.6</v>
      </c>
      <c r="I107" s="21">
        <v>0</v>
      </c>
      <c r="J107" s="21">
        <v>0</v>
      </c>
      <c r="K107" s="22">
        <v>-1013.6</v>
      </c>
      <c r="L107" s="30">
        <v>0</v>
      </c>
      <c r="M107" s="29">
        <v>-1013.6</v>
      </c>
    </row>
    <row r="108" spans="1:13" ht="10" customHeight="1" x14ac:dyDescent="0.35">
      <c r="A108" s="2"/>
      <c r="B108" s="2"/>
      <c r="C108" s="2" t="s">
        <v>281</v>
      </c>
      <c r="D108" s="2"/>
      <c r="E108" s="21">
        <v>0</v>
      </c>
      <c r="F108" s="21">
        <v>7499.97</v>
      </c>
      <c r="G108" s="23">
        <v>7499.97</v>
      </c>
      <c r="H108" s="21">
        <v>9999.960205078125</v>
      </c>
      <c r="I108" s="21">
        <v>9999.9599999999991</v>
      </c>
      <c r="J108" s="21">
        <v>9999.960205078125</v>
      </c>
      <c r="K108" s="22">
        <v>-2.0507812587311491E-4</v>
      </c>
      <c r="L108" s="30">
        <v>9999.9609765624919</v>
      </c>
      <c r="M108" s="29">
        <v>7.7148436685092747E-4</v>
      </c>
    </row>
    <row r="109" spans="1:13" ht="10" customHeight="1" x14ac:dyDescent="0.35">
      <c r="A109" s="2"/>
      <c r="B109" s="2"/>
      <c r="C109" s="2" t="s">
        <v>284</v>
      </c>
      <c r="D109" s="2"/>
      <c r="E109" s="21">
        <v>329.4</v>
      </c>
      <c r="F109" s="21">
        <v>3750.03</v>
      </c>
      <c r="G109" s="23">
        <v>3420.63</v>
      </c>
      <c r="H109" s="21">
        <v>5000.0400146484371</v>
      </c>
      <c r="I109" s="21">
        <v>5000.04</v>
      </c>
      <c r="J109" s="21">
        <v>4670.6400146484375</v>
      </c>
      <c r="K109" s="22">
        <v>-1.4648437172581907E-5</v>
      </c>
      <c r="L109" s="30">
        <v>5000.0400024414066</v>
      </c>
      <c r="M109" s="29">
        <v>-1.2207030522404239E-5</v>
      </c>
    </row>
    <row r="110" spans="1:13" ht="10" customHeight="1" x14ac:dyDescent="0.35">
      <c r="A110" s="2"/>
      <c r="B110" s="2"/>
      <c r="C110" s="5" t="s">
        <v>287</v>
      </c>
      <c r="D110" s="5"/>
      <c r="E110" s="24">
        <f>SUM(E98:E109)</f>
        <v>375477.8</v>
      </c>
      <c r="F110" s="24">
        <f>SUM(F98:F109)</f>
        <v>433935.72</v>
      </c>
      <c r="G110" s="24">
        <f>SUM(G98:G109)</f>
        <v>58457.908899999995</v>
      </c>
      <c r="H110" s="24">
        <f>SUM(H98:H109)</f>
        <v>622759.46210937505</v>
      </c>
      <c r="I110" s="24">
        <f>SUM(I98:I109)</f>
        <v>578580.96000000008</v>
      </c>
      <c r="J110" s="24">
        <f>SUM(J98:J109)</f>
        <v>247281.662109375</v>
      </c>
      <c r="K110" s="25">
        <f>I110-H110</f>
        <v>-44178.502109374967</v>
      </c>
      <c r="L110" s="31">
        <v>1900921.8226342776</v>
      </c>
      <c r="M110" s="32">
        <v>-37526.134997558605</v>
      </c>
    </row>
    <row r="111" spans="1:13" ht="10" customHeight="1" x14ac:dyDescent="0.35">
      <c r="A111" s="2"/>
      <c r="B111" s="2" t="s">
        <v>18</v>
      </c>
      <c r="C111" s="2"/>
      <c r="D111" s="2"/>
      <c r="E111" s="21"/>
      <c r="F111" s="21"/>
      <c r="G111" s="23"/>
      <c r="H111" s="21"/>
      <c r="I111" s="21"/>
      <c r="J111" s="21"/>
      <c r="K111" s="22"/>
      <c r="L111" s="30"/>
      <c r="M111" s="29"/>
    </row>
    <row r="112" spans="1:13" ht="10" customHeight="1" x14ac:dyDescent="0.35">
      <c r="A112" s="2"/>
      <c r="B112" s="2"/>
      <c r="C112" s="2" t="s">
        <v>288</v>
      </c>
      <c r="D112" s="2"/>
      <c r="E112" s="21">
        <v>0</v>
      </c>
      <c r="F112" s="21">
        <v>0</v>
      </c>
      <c r="G112" s="23">
        <v>0</v>
      </c>
      <c r="H112" s="21">
        <v>0</v>
      </c>
      <c r="I112" s="21">
        <v>0</v>
      </c>
      <c r="J112" s="21">
        <v>0</v>
      </c>
      <c r="K112" s="22">
        <v>0</v>
      </c>
      <c r="L112" s="30">
        <v>4142.41</v>
      </c>
      <c r="M112" s="29">
        <v>4142.41</v>
      </c>
    </row>
    <row r="113" spans="1:13" ht="10" customHeight="1" x14ac:dyDescent="0.35">
      <c r="A113" s="2"/>
      <c r="B113" s="2"/>
      <c r="C113" s="2" t="s">
        <v>289</v>
      </c>
      <c r="D113" s="2"/>
      <c r="E113" s="21">
        <v>20018.45</v>
      </c>
      <c r="F113" s="21">
        <v>67505.22</v>
      </c>
      <c r="G113" s="23">
        <v>47486.77</v>
      </c>
      <c r="H113" s="21">
        <v>90006.967578124997</v>
      </c>
      <c r="I113" s="21">
        <v>90006.96</v>
      </c>
      <c r="J113" s="21">
        <v>69988.517578125</v>
      </c>
      <c r="K113" s="22">
        <v>-7.5781249906867743E-3</v>
      </c>
      <c r="L113" s="30">
        <v>90006.960039062513</v>
      </c>
      <c r="M113" s="29">
        <v>-7.5390624842839316E-3</v>
      </c>
    </row>
    <row r="114" spans="1:13" ht="10" customHeight="1" x14ac:dyDescent="0.35">
      <c r="A114" s="2"/>
      <c r="B114" s="2"/>
      <c r="C114" s="2" t="s">
        <v>292</v>
      </c>
      <c r="D114" s="2"/>
      <c r="E114" s="21">
        <v>171.13</v>
      </c>
      <c r="F114" s="21">
        <v>2625.03</v>
      </c>
      <c r="G114" s="23">
        <v>2453.9</v>
      </c>
      <c r="H114" s="21">
        <v>3500.0401562500001</v>
      </c>
      <c r="I114" s="21">
        <v>3500.04</v>
      </c>
      <c r="J114" s="21">
        <v>3328.91015625</v>
      </c>
      <c r="K114" s="22">
        <v>-1.5625000014551915E-4</v>
      </c>
      <c r="L114" s="30">
        <v>3500.0399780273438</v>
      </c>
      <c r="M114" s="29">
        <v>-1.7822265635913936E-4</v>
      </c>
    </row>
    <row r="115" spans="1:13" ht="10" customHeight="1" x14ac:dyDescent="0.35">
      <c r="A115" s="2"/>
      <c r="B115" s="2"/>
      <c r="C115" s="2" t="s">
        <v>295</v>
      </c>
      <c r="D115" s="2"/>
      <c r="E115" s="21">
        <v>0</v>
      </c>
      <c r="F115" s="21">
        <v>3750.03</v>
      </c>
      <c r="G115" s="23">
        <v>3750.03</v>
      </c>
      <c r="H115" s="21">
        <v>5000.0401611328125</v>
      </c>
      <c r="I115" s="21">
        <v>5000.04</v>
      </c>
      <c r="J115" s="21">
        <v>5000.0401611328125</v>
      </c>
      <c r="K115" s="22">
        <v>-1.6113281253637979E-4</v>
      </c>
      <c r="L115" s="30">
        <v>5000.0399780273438</v>
      </c>
      <c r="M115" s="29">
        <v>-1.8310546875E-4</v>
      </c>
    </row>
    <row r="116" spans="1:13" ht="10" customHeight="1" x14ac:dyDescent="0.35">
      <c r="A116" s="2"/>
      <c r="B116" s="2"/>
      <c r="C116" s="2" t="s">
        <v>298</v>
      </c>
      <c r="D116" s="2"/>
      <c r="E116" s="21">
        <v>12590.19</v>
      </c>
      <c r="F116" s="21">
        <v>16063.47</v>
      </c>
      <c r="G116" s="23">
        <v>3473.279</v>
      </c>
      <c r="H116" s="21">
        <v>21417.960263671874</v>
      </c>
      <c r="I116" s="21">
        <v>21417.96</v>
      </c>
      <c r="J116" s="21">
        <v>8827.7702636718732</v>
      </c>
      <c r="K116" s="22">
        <v>-2.6367187456344254E-4</v>
      </c>
      <c r="L116" s="30">
        <v>21417.960200195314</v>
      </c>
      <c r="M116" s="29">
        <v>-6.3476560171693563E-5</v>
      </c>
    </row>
    <row r="117" spans="1:13" ht="10" customHeight="1" x14ac:dyDescent="0.35">
      <c r="A117" s="2"/>
      <c r="B117" s="2"/>
      <c r="C117" s="2" t="s">
        <v>301</v>
      </c>
      <c r="D117" s="2"/>
      <c r="E117" s="21">
        <v>7118.85</v>
      </c>
      <c r="F117" s="21">
        <v>10028.25</v>
      </c>
      <c r="G117" s="23">
        <v>2909.4</v>
      </c>
      <c r="H117" s="21">
        <v>13371.000146484375</v>
      </c>
      <c r="I117" s="21">
        <v>13371</v>
      </c>
      <c r="J117" s="21">
        <v>6252.150146484375</v>
      </c>
      <c r="K117" s="22">
        <v>-1.4648437536379788E-4</v>
      </c>
      <c r="L117" s="30">
        <v>13370.999580078125</v>
      </c>
      <c r="M117" s="29">
        <v>-5.6640625007275958E-4</v>
      </c>
    </row>
    <row r="118" spans="1:13" ht="10" customHeight="1" x14ac:dyDescent="0.35">
      <c r="A118" s="2"/>
      <c r="B118" s="2"/>
      <c r="C118" s="2" t="s">
        <v>304</v>
      </c>
      <c r="D118" s="2"/>
      <c r="E118" s="21">
        <v>25248.09</v>
      </c>
      <c r="F118" s="21">
        <v>23213.97</v>
      </c>
      <c r="G118" s="23">
        <v>-2034.1189999999999</v>
      </c>
      <c r="H118" s="21">
        <v>30951.961215820313</v>
      </c>
      <c r="I118" s="21">
        <v>30951.96</v>
      </c>
      <c r="J118" s="21">
        <v>5703.8712158203125</v>
      </c>
      <c r="K118" s="22">
        <v>-1.2158203135186341E-3</v>
      </c>
      <c r="L118" s="30">
        <v>30951.960488281249</v>
      </c>
      <c r="M118" s="29">
        <v>-7.2753906351863407E-4</v>
      </c>
    </row>
    <row r="119" spans="1:13" ht="10" customHeight="1" x14ac:dyDescent="0.35">
      <c r="A119" s="2"/>
      <c r="B119" s="2"/>
      <c r="C119" s="2" t="s">
        <v>307</v>
      </c>
      <c r="D119" s="2"/>
      <c r="E119" s="21">
        <v>5020.13</v>
      </c>
      <c r="F119" s="21">
        <v>34875</v>
      </c>
      <c r="G119" s="23">
        <v>29854.87</v>
      </c>
      <c r="H119" s="21">
        <v>46500.002070312497</v>
      </c>
      <c r="I119" s="21">
        <v>46500</v>
      </c>
      <c r="J119" s="21">
        <v>41479.8720703125</v>
      </c>
      <c r="K119" s="22">
        <v>-2.0703124973806553E-3</v>
      </c>
      <c r="L119" s="30">
        <v>46499.999101562498</v>
      </c>
      <c r="M119" s="29">
        <v>-2.9687499991268851E-3</v>
      </c>
    </row>
    <row r="120" spans="1:13" ht="10" customHeight="1" x14ac:dyDescent="0.35">
      <c r="A120" s="2"/>
      <c r="B120" s="2"/>
      <c r="C120" s="2" t="s">
        <v>311</v>
      </c>
      <c r="D120" s="2"/>
      <c r="E120" s="21">
        <v>914.66</v>
      </c>
      <c r="F120" s="21">
        <v>0</v>
      </c>
      <c r="G120" s="23">
        <v>-914.66</v>
      </c>
      <c r="H120" s="21">
        <v>914.66000000000008</v>
      </c>
      <c r="I120" s="21">
        <v>0</v>
      </c>
      <c r="J120" s="21">
        <v>0</v>
      </c>
      <c r="K120" s="22">
        <v>-914.66000000000008</v>
      </c>
      <c r="L120" s="30">
        <v>0</v>
      </c>
      <c r="M120" s="29">
        <v>-914.66000000000008</v>
      </c>
    </row>
    <row r="121" spans="1:13" ht="10" customHeight="1" x14ac:dyDescent="0.35">
      <c r="A121" s="2"/>
      <c r="B121" s="2"/>
      <c r="C121" s="2" t="s">
        <v>314</v>
      </c>
      <c r="D121" s="2"/>
      <c r="E121" s="21">
        <v>53007.91</v>
      </c>
      <c r="F121" s="21">
        <v>73440.72</v>
      </c>
      <c r="G121" s="23">
        <v>20432.810000000001</v>
      </c>
      <c r="H121" s="21">
        <v>97920.959804687503</v>
      </c>
      <c r="I121" s="21">
        <v>97920.960000000006</v>
      </c>
      <c r="J121" s="21">
        <v>44913.0498046875</v>
      </c>
      <c r="K121" s="22">
        <v>1.9531250291038305E-4</v>
      </c>
      <c r="L121" s="30">
        <v>97920.962226562493</v>
      </c>
      <c r="M121" s="29">
        <v>2.421874989522621E-3</v>
      </c>
    </row>
    <row r="122" spans="1:13" ht="10" customHeight="1" x14ac:dyDescent="0.35">
      <c r="A122" s="2"/>
      <c r="B122" s="2"/>
      <c r="C122" s="2" t="s">
        <v>317</v>
      </c>
      <c r="D122" s="2"/>
      <c r="E122" s="21">
        <v>7465.78</v>
      </c>
      <c r="F122" s="21">
        <v>33201</v>
      </c>
      <c r="G122" s="23">
        <v>25735.22</v>
      </c>
      <c r="H122" s="21">
        <v>44267.998749999999</v>
      </c>
      <c r="I122" s="21">
        <v>44268</v>
      </c>
      <c r="J122" s="21">
        <v>36802.21875</v>
      </c>
      <c r="K122" s="22">
        <v>1.2500000011641532E-3</v>
      </c>
      <c r="L122" s="30">
        <v>44268.002070312497</v>
      </c>
      <c r="M122" s="29">
        <v>3.3203124985448085E-3</v>
      </c>
    </row>
    <row r="123" spans="1:13" ht="10" customHeight="1" x14ac:dyDescent="0.35">
      <c r="A123" s="2"/>
      <c r="B123" s="2"/>
      <c r="C123" s="5" t="s">
        <v>320</v>
      </c>
      <c r="D123" s="5"/>
      <c r="E123" s="24">
        <f>SUM(E112:E122)</f>
        <v>131555.19000000003</v>
      </c>
      <c r="F123" s="24">
        <f>SUM(F112:F122)</f>
        <v>264702.69</v>
      </c>
      <c r="G123" s="24">
        <f>SUM(G112:G122)</f>
        <v>133147.5</v>
      </c>
      <c r="H123" s="24">
        <f>SUM(H112:H122)</f>
        <v>353851.59014648444</v>
      </c>
      <c r="I123" s="24">
        <f>SUM(I112:I122)</f>
        <v>352936.92</v>
      </c>
      <c r="J123" s="24">
        <f>SUM(J112:J122)</f>
        <v>222296.40014648438</v>
      </c>
      <c r="K123" s="25">
        <f>I123-H123</f>
        <v>-914.67014648445183</v>
      </c>
      <c r="L123" s="31">
        <v>927470.92453124991</v>
      </c>
      <c r="M123" s="32">
        <v>21868.097709960926</v>
      </c>
    </row>
    <row r="124" spans="1:13" ht="10" customHeight="1" x14ac:dyDescent="0.35">
      <c r="A124" s="2"/>
      <c r="B124" s="2" t="s">
        <v>19</v>
      </c>
      <c r="C124" s="2"/>
      <c r="D124" s="2"/>
      <c r="E124" s="21"/>
      <c r="F124" s="21"/>
      <c r="G124" s="23"/>
      <c r="H124" s="21"/>
      <c r="I124" s="21"/>
      <c r="J124" s="21"/>
      <c r="K124" s="22"/>
      <c r="L124" s="30"/>
      <c r="M124" s="29"/>
    </row>
    <row r="125" spans="1:13" ht="10" customHeight="1" x14ac:dyDescent="0.35">
      <c r="A125" s="2"/>
      <c r="B125" s="2"/>
      <c r="C125" s="2" t="s">
        <v>321</v>
      </c>
      <c r="D125" s="2"/>
      <c r="E125" s="21">
        <v>19753.98</v>
      </c>
      <c r="F125" s="21">
        <v>0</v>
      </c>
      <c r="G125" s="23">
        <v>-19753.98</v>
      </c>
      <c r="H125" s="21">
        <v>19753.98</v>
      </c>
      <c r="I125" s="21">
        <v>0</v>
      </c>
      <c r="J125" s="21">
        <v>0</v>
      </c>
      <c r="K125" s="22">
        <v>-19753.98</v>
      </c>
      <c r="L125" s="30">
        <v>0</v>
      </c>
      <c r="M125" s="29">
        <v>-19753.98</v>
      </c>
    </row>
    <row r="126" spans="1:13" ht="10" customHeight="1" x14ac:dyDescent="0.35">
      <c r="A126" s="2"/>
      <c r="B126" s="2"/>
      <c r="C126" s="2" t="s">
        <v>324</v>
      </c>
      <c r="D126" s="2"/>
      <c r="E126" s="21">
        <v>2746.3</v>
      </c>
      <c r="F126" s="21">
        <v>36533.25</v>
      </c>
      <c r="G126" s="23">
        <v>33786.949999999997</v>
      </c>
      <c r="H126" s="21">
        <v>13174.420000000002</v>
      </c>
      <c r="I126" s="21">
        <v>48711</v>
      </c>
      <c r="J126" s="21">
        <v>10428.120000000003</v>
      </c>
      <c r="K126" s="22">
        <v>35536.58</v>
      </c>
      <c r="L126" s="30">
        <v>20493.400000000001</v>
      </c>
      <c r="M126" s="29">
        <v>7318.98</v>
      </c>
    </row>
    <row r="127" spans="1:13" ht="10" customHeight="1" x14ac:dyDescent="0.35">
      <c r="A127" s="2"/>
      <c r="B127" s="2"/>
      <c r="C127" s="5" t="s">
        <v>327</v>
      </c>
      <c r="D127" s="5"/>
      <c r="E127" s="24">
        <f>SUM(E125:E126)</f>
        <v>22500.28</v>
      </c>
      <c r="F127" s="24">
        <f>SUM(F125:F126)</f>
        <v>36533.25</v>
      </c>
      <c r="G127" s="24">
        <f>SUM(G125:G126)</f>
        <v>14032.969999999998</v>
      </c>
      <c r="H127" s="24">
        <f>SUM(H125:H126)</f>
        <v>32928.400000000001</v>
      </c>
      <c r="I127" s="24">
        <f>SUM(I125:I126)</f>
        <v>48711</v>
      </c>
      <c r="J127" s="24">
        <f>SUM(J125:J126)</f>
        <v>10428.120000000003</v>
      </c>
      <c r="K127" s="25">
        <f>I127-H127</f>
        <v>15782.599999999999</v>
      </c>
      <c r="L127" s="31">
        <v>49324.830000000009</v>
      </c>
      <c r="M127" s="32">
        <v>-3407.9199999999955</v>
      </c>
    </row>
    <row r="128" spans="1:13" ht="10" customHeight="1" x14ac:dyDescent="0.35">
      <c r="A128" s="2"/>
      <c r="B128" s="5" t="s">
        <v>20</v>
      </c>
      <c r="C128" s="5"/>
      <c r="D128" s="5"/>
      <c r="E128" s="24">
        <f>SUM(E127,E123,E110,E87,E97,E68,E53)</f>
        <v>3063887.2</v>
      </c>
      <c r="F128" s="24">
        <f>SUM(F127,F123,F110,F87,F97,F68,F53)</f>
        <v>3433140.54</v>
      </c>
      <c r="G128" s="24">
        <f>SUM(G127,G123,G110,G87,G97,G68,G53)</f>
        <v>369253.44500000007</v>
      </c>
      <c r="H128" s="24">
        <f>SUM(H127,H123,H110,H87,H97,H68,H53)</f>
        <v>4680235.4731829837</v>
      </c>
      <c r="I128" s="24">
        <f>SUM(I127,I123,I110,I87,I97,I68,I53)</f>
        <v>4577520.72</v>
      </c>
      <c r="J128" s="24">
        <f>SUM(J127,J123,J110,J87,J97,J68,J53)</f>
        <v>1616348.273182983</v>
      </c>
      <c r="K128" s="25">
        <f>I128-H128</f>
        <v>-102714.75318298396</v>
      </c>
      <c r="L128" s="31">
        <v>12310077.566410292</v>
      </c>
      <c r="M128" s="32">
        <v>-11487.141487808225</v>
      </c>
    </row>
    <row r="129" spans="1:13" ht="10" customHeight="1" x14ac:dyDescent="0.35">
      <c r="A129" s="5" t="s">
        <v>21</v>
      </c>
      <c r="B129" s="5"/>
      <c r="C129" s="5"/>
      <c r="D129" s="5"/>
      <c r="E129" s="24">
        <f>E28-E128</f>
        <v>-566944.51000000024</v>
      </c>
      <c r="F129" s="24">
        <f>F28-F128</f>
        <v>165055.58000000007</v>
      </c>
      <c r="G129" s="24">
        <f>G28-G128</f>
        <v>-1470506.9150000003</v>
      </c>
      <c r="H129" s="24">
        <f>H28-H128</f>
        <v>94626.503743285313</v>
      </c>
      <c r="I129" s="24">
        <f>I28-I128</f>
        <v>257952.88999999966</v>
      </c>
      <c r="J129" s="24">
        <v>1691722.8705922924</v>
      </c>
      <c r="K129" s="25">
        <f>H129-I129</f>
        <v>-163326.38625671435</v>
      </c>
      <c r="L129" s="31">
        <v>888189.31277590431</v>
      </c>
      <c r="M129" s="32">
        <v>-54890.882183611393</v>
      </c>
    </row>
    <row r="130" spans="1:13" x14ac:dyDescent="0.35">
      <c r="A130" s="2"/>
      <c r="B130" s="2"/>
      <c r="C130" s="2"/>
      <c r="D130" s="2"/>
      <c r="E130" s="2"/>
      <c r="F130" s="2"/>
      <c r="G130" s="2"/>
      <c r="H130" s="2"/>
      <c r="I130" s="2"/>
    </row>
    <row r="131" spans="1:13" x14ac:dyDescent="0.35">
      <c r="A131" s="2"/>
      <c r="B131" s="2"/>
      <c r="C131" s="2"/>
      <c r="D131" s="2"/>
      <c r="E131" s="2"/>
      <c r="F131" s="2"/>
      <c r="G131" s="2"/>
      <c r="H131" s="2"/>
      <c r="I131" s="2"/>
    </row>
  </sheetData>
  <autoFilter ref="A5:M129" xr:uid="{37C3224A-892C-488E-B01D-15A06706CE55}">
    <filterColumn colId="4" showButton="0"/>
    <filterColumn colId="5" showButton="0"/>
    <filterColumn colId="11" showButton="0"/>
  </autoFilter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{9E882C82-0B4B-412D-810B-9216A34E5306}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{3F1035A1-4DE4-4898-B369-052674F9245C}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{6808A1F5-8934-4CCA-860C-A2FE8453294B}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{9B83B0FF-00BF-4F79-8475-928312AEFE03}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{8A87A041-F0AA-47C6-886C-690EA79CBDF7}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{B46324DD-2102-48E4-AAB0-B179435FD4AC}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{6F1B6C89-867B-4D45-AC4D-81AD014BBEEB}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{2A6DEA50-EC16-4526-8777-8FE52BC0C58F}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{092D952B-F874-4D75-BA1C-A86532482D1D}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{F5187BA5-9FD5-4242-BBD2-E23D8EB752C0}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{C55D433B-C951-49CE-9E81-1B7A652ED442}</x14:id>
        </ext>
      </extLst>
    </cfRule>
  </conditionalFormatting>
  <conditionalFormatting sqref="M9">
    <cfRule type="expression" dxfId="581" priority="12" stopIfTrue="1">
      <formula>AND(NOT(ISBLANK(#REF!)),ABS(M9)&gt;PreviousMonthMinimumDiff)</formula>
    </cfRule>
    <cfRule type="expression" dxfId="580" priority="13" stopIfTrue="1">
      <formula>AND(ISBLANK(#REF!),ABS(M9)&gt;PreviousMonthMinimumDiff)</formula>
    </cfRule>
  </conditionalFormatting>
  <conditionalFormatting sqref="M10">
    <cfRule type="expression" dxfId="579" priority="18" stopIfTrue="1">
      <formula>AND(NOT(ISBLANK(#REF!)),ABS(M10)&gt;PreviousMonthMinimumDiff)</formula>
    </cfRule>
  </conditionalFormatting>
  <conditionalFormatting sqref="M10">
    <cfRule type="expression" dxfId="578" priority="19" stopIfTrue="1">
      <formula>AND(ISBLANK(#REF!),ABS(M10)&gt;PreviousMonthMinimumDiff)</formula>
    </cfRule>
  </conditionalFormatting>
  <conditionalFormatting sqref="M11">
    <cfRule type="expression" dxfId="577" priority="24" stopIfTrue="1">
      <formula>AND(NOT(ISBLANK(#REF!)),ABS(M11)&gt;PreviousMonthMinimumDiff)</formula>
    </cfRule>
  </conditionalFormatting>
  <conditionalFormatting sqref="M11">
    <cfRule type="expression" dxfId="576" priority="25" stopIfTrue="1">
      <formula>AND(ISBLANK(#REF!),ABS(M11)&gt;PreviousMonthMinimumDiff)</formula>
    </cfRule>
  </conditionalFormatting>
  <conditionalFormatting sqref="M12">
    <cfRule type="expression" dxfId="575" priority="30" stopIfTrue="1">
      <formula>AND(NOT(ISBLANK(#REF!)),ABS(M12)&gt;PreviousMonthMinimumDiff)</formula>
    </cfRule>
  </conditionalFormatting>
  <conditionalFormatting sqref="M12">
    <cfRule type="expression" dxfId="574" priority="31" stopIfTrue="1">
      <formula>AND(ISBLANK(#REF!),ABS(M12)&gt;PreviousMonthMinimumDiff)</formula>
    </cfRule>
  </conditionalFormatting>
  <conditionalFormatting sqref="M13">
    <cfRule type="expression" dxfId="573" priority="34" stopIfTrue="1">
      <formula>AND(NOT(ISBLANK(#REF!)),ABS(M13)&gt;PreviousMonthMinimumDiff)</formula>
    </cfRule>
  </conditionalFormatting>
  <conditionalFormatting sqref="M13">
    <cfRule type="expression" dxfId="572" priority="35" stopIfTrue="1">
      <formula>AND(ISBLANK(#REF!),ABS(M13)&gt;PreviousMonthMinimumDiff)</formula>
    </cfRule>
  </conditionalFormatting>
  <conditionalFormatting sqref="M14">
    <cfRule type="expression" dxfId="571" priority="36" stopIfTrue="1">
      <formula>AND(NOT(ISBLANK(#REF!)),ABS(M14)&gt;PreviousMonthMinimumDiff)</formula>
    </cfRule>
  </conditionalFormatting>
  <conditionalFormatting sqref="M14">
    <cfRule type="expression" dxfId="570" priority="37" stopIfTrue="1">
      <formula>AND(ISBLANK(#REF!),ABS(M14)&gt;PreviousMonthMinimumDiff)</formula>
    </cfRule>
  </conditionalFormatting>
  <conditionalFormatting sqref="M17">
    <cfRule type="expression" dxfId="569" priority="44" stopIfTrue="1">
      <formula>AND(NOT(ISBLANK(#REF!)),ABS(M17)&gt;PreviousMonthMinimumDiff)</formula>
    </cfRule>
  </conditionalFormatting>
  <conditionalFormatting sqref="M17">
    <cfRule type="expression" dxfId="568" priority="45" stopIfTrue="1">
      <formula>AND(ISBLANK(#REF!),ABS(M17)&gt;PreviousMonthMinimumDiff)</formula>
    </cfRule>
  </conditionalFormatting>
  <conditionalFormatting sqref="M18">
    <cfRule type="expression" dxfId="567" priority="50" stopIfTrue="1">
      <formula>AND(NOT(ISBLANK(#REF!)),ABS(M18)&gt;PreviousMonthMinimumDiff)</formula>
    </cfRule>
  </conditionalFormatting>
  <conditionalFormatting sqref="M18">
    <cfRule type="expression" dxfId="566" priority="51" stopIfTrue="1">
      <formula>AND(ISBLANK(#REF!),ABS(M18)&gt;PreviousMonthMinimumDiff)</formula>
    </cfRule>
  </conditionalFormatting>
  <conditionalFormatting sqref="M19">
    <cfRule type="expression" dxfId="565" priority="56" stopIfTrue="1">
      <formula>AND(NOT(ISBLANK(#REF!)),ABS(M19)&gt;PreviousMonthMinimumDiff)</formula>
    </cfRule>
  </conditionalFormatting>
  <conditionalFormatting sqref="M19">
    <cfRule type="expression" dxfId="564" priority="57" stopIfTrue="1">
      <formula>AND(ISBLANK(#REF!),ABS(M19)&gt;PreviousMonthMinimumDiff)</formula>
    </cfRule>
  </conditionalFormatting>
  <conditionalFormatting sqref="M20">
    <cfRule type="expression" dxfId="563" priority="60" stopIfTrue="1">
      <formula>AND(NOT(ISBLANK(#REF!)),ABS(M20)&gt;PreviousMonthMinimumDiff)</formula>
    </cfRule>
  </conditionalFormatting>
  <conditionalFormatting sqref="M20">
    <cfRule type="expression" dxfId="562" priority="61" stopIfTrue="1">
      <formula>AND(ISBLANK(#REF!),ABS(M20)&gt;PreviousMonthMinimumDiff)</formula>
    </cfRule>
  </conditionalFormatting>
  <conditionalFormatting sqref="M21">
    <cfRule type="expression" dxfId="561" priority="66" stopIfTrue="1">
      <formula>AND(NOT(ISBLANK(#REF!)),ABS(M21)&gt;PreviousMonthMinimumDiff)</formula>
    </cfRule>
  </conditionalFormatting>
  <conditionalFormatting sqref="M21">
    <cfRule type="expression" dxfId="560" priority="67" stopIfTrue="1">
      <formula>AND(ISBLANK(#REF!),ABS(M21)&gt;PreviousMonthMinimumDiff)</formula>
    </cfRule>
  </conditionalFormatting>
  <conditionalFormatting sqref="M22">
    <cfRule type="expression" dxfId="559" priority="72" stopIfTrue="1">
      <formula>AND(NOT(ISBLANK(#REF!)),ABS(M22)&gt;PreviousMonthMinimumDiff)</formula>
    </cfRule>
  </conditionalFormatting>
  <conditionalFormatting sqref="M22">
    <cfRule type="expression" dxfId="558" priority="73" stopIfTrue="1">
      <formula>AND(ISBLANK(#REF!),ABS(M22)&gt;PreviousMonthMinimumDiff)</formula>
    </cfRule>
  </conditionalFormatting>
  <conditionalFormatting sqref="M23">
    <cfRule type="expression" dxfId="557" priority="78" stopIfTrue="1">
      <formula>AND(NOT(ISBLANK(#REF!)),ABS(M23)&gt;PreviousMonthMinimumDiff)</formula>
    </cfRule>
  </conditionalFormatting>
  <conditionalFormatting sqref="M23">
    <cfRule type="expression" dxfId="556" priority="79" stopIfTrue="1">
      <formula>AND(ISBLANK(#REF!),ABS(M23)&gt;PreviousMonthMinimumDiff)</formula>
    </cfRule>
  </conditionalFormatting>
  <conditionalFormatting sqref="M24">
    <cfRule type="expression" dxfId="555" priority="84" stopIfTrue="1">
      <formula>AND(NOT(ISBLANK(#REF!)),ABS(M24)&gt;PreviousMonthMinimumDiff)</formula>
    </cfRule>
  </conditionalFormatting>
  <conditionalFormatting sqref="M24">
    <cfRule type="expression" dxfId="554" priority="85" stopIfTrue="1">
      <formula>AND(ISBLANK(#REF!),ABS(M24)&gt;PreviousMonthMinimumDiff)</formula>
    </cfRule>
  </conditionalFormatting>
  <conditionalFormatting sqref="M31">
    <cfRule type="expression" dxfId="553" priority="94" stopIfTrue="1">
      <formula>AND(NOT(ISBLANK(#REF!)),ABS(M31)&gt;PreviousMonthMinimumDiff)</formula>
    </cfRule>
  </conditionalFormatting>
  <conditionalFormatting sqref="M31">
    <cfRule type="expression" dxfId="552" priority="95" stopIfTrue="1">
      <formula>AND(ISBLANK(#REF!),ABS(M31)&gt;PreviousMonthMinimumDiff)</formula>
    </cfRule>
  </conditionalFormatting>
  <conditionalFormatting sqref="M32">
    <cfRule type="expression" dxfId="551" priority="100" stopIfTrue="1">
      <formula>AND(NOT(ISBLANK(#REF!)),ABS(M32)&gt;PreviousMonthMinimumDiff)</formula>
    </cfRule>
  </conditionalFormatting>
  <conditionalFormatting sqref="M32">
    <cfRule type="expression" dxfId="550" priority="101" stopIfTrue="1">
      <formula>AND(ISBLANK(#REF!),ABS(M32)&gt;PreviousMonthMinimumDiff)</formula>
    </cfRule>
  </conditionalFormatting>
  <conditionalFormatting sqref="M33">
    <cfRule type="expression" dxfId="549" priority="104" stopIfTrue="1">
      <formula>AND(NOT(ISBLANK(#REF!)),ABS(M33)&gt;PreviousMonthMinimumDiff)</formula>
    </cfRule>
  </conditionalFormatting>
  <conditionalFormatting sqref="M33">
    <cfRule type="expression" dxfId="548" priority="105" stopIfTrue="1">
      <formula>AND(ISBLANK(#REF!),ABS(M33)&gt;PreviousMonthMinimumDiff)</formula>
    </cfRule>
  </conditionalFormatting>
  <conditionalFormatting sqref="M34">
    <cfRule type="expression" dxfId="547" priority="110" stopIfTrue="1">
      <formula>AND(NOT(ISBLANK(#REF!)),ABS(M34)&gt;PreviousMonthMinimumDiff)</formula>
    </cfRule>
  </conditionalFormatting>
  <conditionalFormatting sqref="M34">
    <cfRule type="expression" dxfId="546" priority="111" stopIfTrue="1">
      <formula>AND(ISBLANK(#REF!),ABS(M34)&gt;PreviousMonthMinimumDiff)</formula>
    </cfRule>
  </conditionalFormatting>
  <conditionalFormatting sqref="M35">
    <cfRule type="expression" dxfId="545" priority="116" stopIfTrue="1">
      <formula>AND(NOT(ISBLANK(#REF!)),ABS(M35)&gt;PreviousMonthMinimumDiff)</formula>
    </cfRule>
  </conditionalFormatting>
  <conditionalFormatting sqref="M35">
    <cfRule type="expression" dxfId="544" priority="117" stopIfTrue="1">
      <formula>AND(ISBLANK(#REF!),ABS(M35)&gt;PreviousMonthMinimumDiff)</formula>
    </cfRule>
  </conditionalFormatting>
  <conditionalFormatting sqref="M36">
    <cfRule type="expression" dxfId="543" priority="122" stopIfTrue="1">
      <formula>AND(NOT(ISBLANK(#REF!)),ABS(M36)&gt;PreviousMonthMinimumDiff)</formula>
    </cfRule>
  </conditionalFormatting>
  <conditionalFormatting sqref="M36">
    <cfRule type="expression" dxfId="542" priority="123" stopIfTrue="1">
      <formula>AND(ISBLANK(#REF!),ABS(M36)&gt;PreviousMonthMinimumDiff)</formula>
    </cfRule>
  </conditionalFormatting>
  <conditionalFormatting sqref="M37">
    <cfRule type="expression" dxfId="541" priority="128" stopIfTrue="1">
      <formula>AND(NOT(ISBLANK(#REF!)),ABS(M37)&gt;PreviousMonthMinimumDiff)</formula>
    </cfRule>
  </conditionalFormatting>
  <conditionalFormatting sqref="M37">
    <cfRule type="expression" dxfId="540" priority="129" stopIfTrue="1">
      <formula>AND(ISBLANK(#REF!),ABS(M37)&gt;PreviousMonthMinimumDiff)</formula>
    </cfRule>
  </conditionalFormatting>
  <conditionalFormatting sqref="M38">
    <cfRule type="expression" dxfId="539" priority="134" stopIfTrue="1">
      <formula>AND(NOT(ISBLANK(#REF!)),ABS(M38)&gt;PreviousMonthMinimumDiff)</formula>
    </cfRule>
  </conditionalFormatting>
  <conditionalFormatting sqref="M38">
    <cfRule type="expression" dxfId="538" priority="135" stopIfTrue="1">
      <formula>AND(ISBLANK(#REF!),ABS(M38)&gt;PreviousMonthMinimumDiff)</formula>
    </cfRule>
  </conditionalFormatting>
  <conditionalFormatting sqref="M39">
    <cfRule type="expression" dxfId="537" priority="136" stopIfTrue="1">
      <formula>AND(NOT(ISBLANK(#REF!)),ABS(M39)&gt;PreviousMonthMinimumDiff)</formula>
    </cfRule>
  </conditionalFormatting>
  <conditionalFormatting sqref="M39">
    <cfRule type="expression" dxfId="536" priority="137" stopIfTrue="1">
      <formula>AND(ISBLANK(#REF!),ABS(M39)&gt;PreviousMonthMinimumDiff)</formula>
    </cfRule>
  </conditionalFormatting>
  <conditionalFormatting sqref="M40">
    <cfRule type="expression" dxfId="535" priority="142" stopIfTrue="1">
      <formula>AND(NOT(ISBLANK(#REF!)),ABS(M40)&gt;PreviousMonthMinimumDiff)</formula>
    </cfRule>
  </conditionalFormatting>
  <conditionalFormatting sqref="M40">
    <cfRule type="expression" dxfId="534" priority="143" stopIfTrue="1">
      <formula>AND(ISBLANK(#REF!),ABS(M40)&gt;PreviousMonthMinimumDiff)</formula>
    </cfRule>
  </conditionalFormatting>
  <conditionalFormatting sqref="M41">
    <cfRule type="expression" dxfId="533" priority="148" stopIfTrue="1">
      <formula>AND(NOT(ISBLANK(#REF!)),ABS(M41)&gt;PreviousMonthMinimumDiff)</formula>
    </cfRule>
  </conditionalFormatting>
  <conditionalFormatting sqref="M41">
    <cfRule type="expression" dxfId="532" priority="149" stopIfTrue="1">
      <formula>AND(ISBLANK(#REF!),ABS(M41)&gt;PreviousMonthMinimumDiff)</formula>
    </cfRule>
  </conditionalFormatting>
  <conditionalFormatting sqref="M42">
    <cfRule type="expression" dxfId="531" priority="152" stopIfTrue="1">
      <formula>AND(NOT(ISBLANK(#REF!)),ABS(M42)&gt;PreviousMonthMinimumDiff)</formula>
    </cfRule>
  </conditionalFormatting>
  <conditionalFormatting sqref="M42">
    <cfRule type="expression" dxfId="530" priority="153" stopIfTrue="1">
      <formula>AND(ISBLANK(#REF!),ABS(M42)&gt;PreviousMonthMinimumDiff)</formula>
    </cfRule>
  </conditionalFormatting>
  <conditionalFormatting sqref="M43">
    <cfRule type="expression" dxfId="529" priority="154" stopIfTrue="1">
      <formula>AND(NOT(ISBLANK(#REF!)),ABS(M43)&gt;PreviousMonthMinimumDiff)</formula>
    </cfRule>
  </conditionalFormatting>
  <conditionalFormatting sqref="M43">
    <cfRule type="expression" dxfId="528" priority="155" stopIfTrue="1">
      <formula>AND(ISBLANK(#REF!),ABS(M43)&gt;PreviousMonthMinimumDiff)</formula>
    </cfRule>
  </conditionalFormatting>
  <conditionalFormatting sqref="M44">
    <cfRule type="expression" dxfId="527" priority="162" stopIfTrue="1">
      <formula>AND(NOT(ISBLANK(#REF!)),ABS(M44)&gt;PreviousMonthMinimumDiff)</formula>
    </cfRule>
  </conditionalFormatting>
  <conditionalFormatting sqref="M44">
    <cfRule type="expression" dxfId="526" priority="163" stopIfTrue="1">
      <formula>AND(ISBLANK(#REF!),ABS(M44)&gt;PreviousMonthMinimumDiff)</formula>
    </cfRule>
  </conditionalFormatting>
  <conditionalFormatting sqref="M45">
    <cfRule type="expression" dxfId="525" priority="168" stopIfTrue="1">
      <formula>AND(NOT(ISBLANK(#REF!)),ABS(M45)&gt;PreviousMonthMinimumDiff)</formula>
    </cfRule>
  </conditionalFormatting>
  <conditionalFormatting sqref="M45">
    <cfRule type="expression" dxfId="524" priority="169" stopIfTrue="1">
      <formula>AND(ISBLANK(#REF!),ABS(M45)&gt;PreviousMonthMinimumDiff)</formula>
    </cfRule>
  </conditionalFormatting>
  <conditionalFormatting sqref="M46">
    <cfRule type="expression" dxfId="523" priority="172" stopIfTrue="1">
      <formula>AND(NOT(ISBLANK(#REF!)),ABS(M46)&gt;PreviousMonthMinimumDiff)</formula>
    </cfRule>
  </conditionalFormatting>
  <conditionalFormatting sqref="M46">
    <cfRule type="expression" dxfId="522" priority="173" stopIfTrue="1">
      <formula>AND(ISBLANK(#REF!),ABS(M46)&gt;PreviousMonthMinimumDiff)</formula>
    </cfRule>
  </conditionalFormatting>
  <conditionalFormatting sqref="M47">
    <cfRule type="expression" dxfId="521" priority="178" stopIfTrue="1">
      <formula>AND(NOT(ISBLANK(#REF!)),ABS(M47)&gt;PreviousMonthMinimumDiff)</formula>
    </cfRule>
  </conditionalFormatting>
  <conditionalFormatting sqref="M47">
    <cfRule type="expression" dxfId="520" priority="179" stopIfTrue="1">
      <formula>AND(ISBLANK(#REF!),ABS(M47)&gt;PreviousMonthMinimumDiff)</formula>
    </cfRule>
  </conditionalFormatting>
  <conditionalFormatting sqref="M48">
    <cfRule type="expression" dxfId="519" priority="184" stopIfTrue="1">
      <formula>AND(NOT(ISBLANK(#REF!)),ABS(M48)&gt;PreviousMonthMinimumDiff)</formula>
    </cfRule>
  </conditionalFormatting>
  <conditionalFormatting sqref="M48">
    <cfRule type="expression" dxfId="518" priority="185" stopIfTrue="1">
      <formula>AND(ISBLANK(#REF!),ABS(M48)&gt;PreviousMonthMinimumDiff)</formula>
    </cfRule>
  </conditionalFormatting>
  <conditionalFormatting sqref="M49">
    <cfRule type="expression" dxfId="517" priority="190" stopIfTrue="1">
      <formula>AND(NOT(ISBLANK(#REF!)),ABS(M49)&gt;PreviousMonthMinimumDiff)</formula>
    </cfRule>
  </conditionalFormatting>
  <conditionalFormatting sqref="M49">
    <cfRule type="expression" dxfId="516" priority="191" stopIfTrue="1">
      <formula>AND(ISBLANK(#REF!),ABS(M49)&gt;PreviousMonthMinimumDiff)</formula>
    </cfRule>
  </conditionalFormatting>
  <conditionalFormatting sqref="M50">
    <cfRule type="expression" dxfId="515" priority="196" stopIfTrue="1">
      <formula>AND(NOT(ISBLANK(#REF!)),ABS(M50)&gt;PreviousMonthMinimumDiff)</formula>
    </cfRule>
  </conditionalFormatting>
  <conditionalFormatting sqref="M50">
    <cfRule type="expression" dxfId="514" priority="197" stopIfTrue="1">
      <formula>AND(ISBLANK(#REF!),ABS(M50)&gt;PreviousMonthMinimumDiff)</formula>
    </cfRule>
  </conditionalFormatting>
  <conditionalFormatting sqref="M51">
    <cfRule type="expression" dxfId="513" priority="202" stopIfTrue="1">
      <formula>AND(NOT(ISBLANK(#REF!)),ABS(M51)&gt;PreviousMonthMinimumDiff)</formula>
    </cfRule>
  </conditionalFormatting>
  <conditionalFormatting sqref="M51">
    <cfRule type="expression" dxfId="512" priority="203" stopIfTrue="1">
      <formula>AND(ISBLANK(#REF!),ABS(M51)&gt;PreviousMonthMinimumDiff)</formula>
    </cfRule>
  </conditionalFormatting>
  <conditionalFormatting sqref="M52">
    <cfRule type="expression" dxfId="511" priority="208" stopIfTrue="1">
      <formula>AND(NOT(ISBLANK(#REF!)),ABS(M52)&gt;PreviousMonthMinimumDiff)</formula>
    </cfRule>
  </conditionalFormatting>
  <conditionalFormatting sqref="M52">
    <cfRule type="expression" dxfId="510" priority="209" stopIfTrue="1">
      <formula>AND(ISBLANK(#REF!),ABS(M52)&gt;PreviousMonthMinimumDiff)</formula>
    </cfRule>
  </conditionalFormatting>
  <conditionalFormatting sqref="M55">
    <cfRule type="expression" dxfId="509" priority="214" stopIfTrue="1">
      <formula>AND(NOT(ISBLANK(#REF!)),ABS(M55)&gt;PreviousMonthMinimumDiff)</formula>
    </cfRule>
  </conditionalFormatting>
  <conditionalFormatting sqref="M55">
    <cfRule type="expression" dxfId="508" priority="215" stopIfTrue="1">
      <formula>AND(ISBLANK(#REF!),ABS(M55)&gt;PreviousMonthMinimumDiff)</formula>
    </cfRule>
  </conditionalFormatting>
  <conditionalFormatting sqref="M56">
    <cfRule type="expression" dxfId="507" priority="220" stopIfTrue="1">
      <formula>AND(NOT(ISBLANK(#REF!)),ABS(M56)&gt;PreviousMonthMinimumDiff)</formula>
    </cfRule>
  </conditionalFormatting>
  <conditionalFormatting sqref="M56">
    <cfRule type="expression" dxfId="506" priority="221" stopIfTrue="1">
      <formula>AND(ISBLANK(#REF!),ABS(M56)&gt;PreviousMonthMinimumDiff)</formula>
    </cfRule>
  </conditionalFormatting>
  <conditionalFormatting sqref="M57">
    <cfRule type="expression" dxfId="505" priority="226" stopIfTrue="1">
      <formula>AND(NOT(ISBLANK(#REF!)),ABS(M57)&gt;PreviousMonthMinimumDiff)</formula>
    </cfRule>
  </conditionalFormatting>
  <conditionalFormatting sqref="M57">
    <cfRule type="expression" dxfId="504" priority="227" stopIfTrue="1">
      <formula>AND(ISBLANK(#REF!),ABS(M57)&gt;PreviousMonthMinimumDiff)</formula>
    </cfRule>
  </conditionalFormatting>
  <conditionalFormatting sqref="M58">
    <cfRule type="expression" dxfId="503" priority="232" stopIfTrue="1">
      <formula>AND(NOT(ISBLANK(#REF!)),ABS(M58)&gt;PreviousMonthMinimumDiff)</formula>
    </cfRule>
  </conditionalFormatting>
  <conditionalFormatting sqref="M58">
    <cfRule type="expression" dxfId="502" priority="233" stopIfTrue="1">
      <formula>AND(ISBLANK(#REF!),ABS(M58)&gt;PreviousMonthMinimumDiff)</formula>
    </cfRule>
  </conditionalFormatting>
  <conditionalFormatting sqref="M59">
    <cfRule type="expression" dxfId="501" priority="238" stopIfTrue="1">
      <formula>AND(NOT(ISBLANK(#REF!)),ABS(M59)&gt;PreviousMonthMinimumDiff)</formula>
    </cfRule>
  </conditionalFormatting>
  <conditionalFormatting sqref="M59">
    <cfRule type="expression" dxfId="500" priority="239" stopIfTrue="1">
      <formula>AND(ISBLANK(#REF!),ABS(M59)&gt;PreviousMonthMinimumDiff)</formula>
    </cfRule>
  </conditionalFormatting>
  <conditionalFormatting sqref="M60">
    <cfRule type="expression" dxfId="499" priority="248" stopIfTrue="1">
      <formula>AND(NOT(ISBLANK(#REF!)),ABS(M60)&gt;PreviousMonthMinimumDiff)</formula>
    </cfRule>
  </conditionalFormatting>
  <conditionalFormatting sqref="M60">
    <cfRule type="expression" dxfId="498" priority="249" stopIfTrue="1">
      <formula>AND(ISBLANK(#REF!),ABS(M60)&gt;PreviousMonthMinimumDiff)</formula>
    </cfRule>
  </conditionalFormatting>
  <conditionalFormatting sqref="M61">
    <cfRule type="expression" dxfId="497" priority="254" stopIfTrue="1">
      <formula>AND(NOT(ISBLANK(#REF!)),ABS(M61)&gt;PreviousMonthMinimumDiff)</formula>
    </cfRule>
  </conditionalFormatting>
  <conditionalFormatting sqref="M61">
    <cfRule type="expression" dxfId="496" priority="255" stopIfTrue="1">
      <formula>AND(ISBLANK(#REF!),ABS(M61)&gt;PreviousMonthMinimumDiff)</formula>
    </cfRule>
  </conditionalFormatting>
  <conditionalFormatting sqref="M62">
    <cfRule type="expression" dxfId="495" priority="260" stopIfTrue="1">
      <formula>AND(NOT(ISBLANK(#REF!)),ABS(M62)&gt;PreviousMonthMinimumDiff)</formula>
    </cfRule>
  </conditionalFormatting>
  <conditionalFormatting sqref="M62">
    <cfRule type="expression" dxfId="494" priority="261" stopIfTrue="1">
      <formula>AND(ISBLANK(#REF!),ABS(M62)&gt;PreviousMonthMinimumDiff)</formula>
    </cfRule>
  </conditionalFormatting>
  <conditionalFormatting sqref="M63">
    <cfRule type="expression" dxfId="493" priority="270" stopIfTrue="1">
      <formula>AND(NOT(ISBLANK(#REF!)),ABS(M63)&gt;PreviousMonthMinimumDiff)</formula>
    </cfRule>
  </conditionalFormatting>
  <conditionalFormatting sqref="M63">
    <cfRule type="expression" dxfId="492" priority="271" stopIfTrue="1">
      <formula>AND(ISBLANK(#REF!),ABS(M63)&gt;PreviousMonthMinimumDiff)</formula>
    </cfRule>
  </conditionalFormatting>
  <conditionalFormatting sqref="M64">
    <cfRule type="expression" dxfId="491" priority="276" stopIfTrue="1">
      <formula>AND(NOT(ISBLANK(#REF!)),ABS(M64)&gt;PreviousMonthMinimumDiff)</formula>
    </cfRule>
  </conditionalFormatting>
  <conditionalFormatting sqref="M64">
    <cfRule type="expression" dxfId="490" priority="277" stopIfTrue="1">
      <formula>AND(ISBLANK(#REF!),ABS(M64)&gt;PreviousMonthMinimumDiff)</formula>
    </cfRule>
  </conditionalFormatting>
  <conditionalFormatting sqref="M65">
    <cfRule type="expression" dxfId="489" priority="282" stopIfTrue="1">
      <formula>AND(NOT(ISBLANK(#REF!)),ABS(M65)&gt;PreviousMonthMinimumDiff)</formula>
    </cfRule>
  </conditionalFormatting>
  <conditionalFormatting sqref="M65">
    <cfRule type="expression" dxfId="488" priority="283" stopIfTrue="1">
      <formula>AND(ISBLANK(#REF!),ABS(M65)&gt;PreviousMonthMinimumDiff)</formula>
    </cfRule>
  </conditionalFormatting>
  <conditionalFormatting sqref="M66">
    <cfRule type="expression" dxfId="487" priority="296" stopIfTrue="1">
      <formula>AND(NOT(ISBLANK(#REF!)),ABS(M66)&gt;PreviousMonthMinimumDiff)</formula>
    </cfRule>
  </conditionalFormatting>
  <conditionalFormatting sqref="M66">
    <cfRule type="expression" dxfId="486" priority="297" stopIfTrue="1">
      <formula>AND(ISBLANK(#REF!),ABS(M66)&gt;PreviousMonthMinimumDiff)</formula>
    </cfRule>
  </conditionalFormatting>
  <conditionalFormatting sqref="M67">
    <cfRule type="expression" dxfId="485" priority="302" stopIfTrue="1">
      <formula>AND(NOT(ISBLANK(#REF!)),ABS(M67)&gt;PreviousMonthMinimumDiff)</formula>
    </cfRule>
  </conditionalFormatting>
  <conditionalFormatting sqref="M67">
    <cfRule type="expression" dxfId="484" priority="303" stopIfTrue="1">
      <formula>AND(ISBLANK(#REF!),ABS(M67)&gt;PreviousMonthMinimumDiff)</formula>
    </cfRule>
  </conditionalFormatting>
  <conditionalFormatting sqref="M70">
    <cfRule type="expression" dxfId="483" priority="308" stopIfTrue="1">
      <formula>AND(NOT(ISBLANK(#REF!)),ABS(M70)&gt;PreviousMonthMinimumDiff)</formula>
    </cfRule>
  </conditionalFormatting>
  <conditionalFormatting sqref="M70">
    <cfRule type="expression" dxfId="482" priority="309" stopIfTrue="1">
      <formula>AND(ISBLANK(#REF!),ABS(M70)&gt;PreviousMonthMinimumDiff)</formula>
    </cfRule>
  </conditionalFormatting>
  <conditionalFormatting sqref="M71">
    <cfRule type="expression" dxfId="481" priority="314" stopIfTrue="1">
      <formula>AND(NOT(ISBLANK(#REF!)),ABS(M71)&gt;PreviousMonthMinimumDiff)</formula>
    </cfRule>
  </conditionalFormatting>
  <conditionalFormatting sqref="M71">
    <cfRule type="expression" dxfId="480" priority="315" stopIfTrue="1">
      <formula>AND(ISBLANK(#REF!),ABS(M71)&gt;PreviousMonthMinimumDiff)</formula>
    </cfRule>
  </conditionalFormatting>
  <conditionalFormatting sqref="M72">
    <cfRule type="expression" dxfId="479" priority="320" stopIfTrue="1">
      <formula>AND(NOT(ISBLANK(#REF!)),ABS(M72)&gt;PreviousMonthMinimumDiff)</formula>
    </cfRule>
  </conditionalFormatting>
  <conditionalFormatting sqref="M72">
    <cfRule type="expression" dxfId="478" priority="321" stopIfTrue="1">
      <formula>AND(ISBLANK(#REF!),ABS(M72)&gt;PreviousMonthMinimumDiff)</formula>
    </cfRule>
  </conditionalFormatting>
  <conditionalFormatting sqref="M73">
    <cfRule type="expression" dxfId="477" priority="326" stopIfTrue="1">
      <formula>AND(NOT(ISBLANK(#REF!)),ABS(M73)&gt;PreviousMonthMinimumDiff)</formula>
    </cfRule>
  </conditionalFormatting>
  <conditionalFormatting sqref="M73">
    <cfRule type="expression" dxfId="476" priority="327" stopIfTrue="1">
      <formula>AND(ISBLANK(#REF!),ABS(M73)&gt;PreviousMonthMinimumDiff)</formula>
    </cfRule>
  </conditionalFormatting>
  <conditionalFormatting sqref="M74">
    <cfRule type="expression" dxfId="475" priority="330" stopIfTrue="1">
      <formula>AND(NOT(ISBLANK(#REF!)),ABS(M74)&gt;PreviousMonthMinimumDiff)</formula>
    </cfRule>
  </conditionalFormatting>
  <conditionalFormatting sqref="M74">
    <cfRule type="expression" dxfId="474" priority="331" stopIfTrue="1">
      <formula>AND(ISBLANK(#REF!),ABS(M74)&gt;PreviousMonthMinimumDiff)</formula>
    </cfRule>
  </conditionalFormatting>
  <conditionalFormatting sqref="M75">
    <cfRule type="expression" dxfId="473" priority="336" stopIfTrue="1">
      <formula>AND(NOT(ISBLANK(#REF!)),ABS(M75)&gt;PreviousMonthMinimumDiff)</formula>
    </cfRule>
  </conditionalFormatting>
  <conditionalFormatting sqref="M75">
    <cfRule type="expression" dxfId="472" priority="337" stopIfTrue="1">
      <formula>AND(ISBLANK(#REF!),ABS(M75)&gt;PreviousMonthMinimumDiff)</formula>
    </cfRule>
  </conditionalFormatting>
  <conditionalFormatting sqref="M76">
    <cfRule type="expression" dxfId="471" priority="342" stopIfTrue="1">
      <formula>AND(NOT(ISBLANK(#REF!)),ABS(M76)&gt;PreviousMonthMinimumDiff)</formula>
    </cfRule>
  </conditionalFormatting>
  <conditionalFormatting sqref="M76">
    <cfRule type="expression" dxfId="470" priority="343" stopIfTrue="1">
      <formula>AND(ISBLANK(#REF!),ABS(M76)&gt;PreviousMonthMinimumDiff)</formula>
    </cfRule>
  </conditionalFormatting>
  <conditionalFormatting sqref="M77">
    <cfRule type="expression" dxfId="469" priority="348" stopIfTrue="1">
      <formula>AND(NOT(ISBLANK(#REF!)),ABS(M77)&gt;PreviousMonthMinimumDiff)</formula>
    </cfRule>
  </conditionalFormatting>
  <conditionalFormatting sqref="M77">
    <cfRule type="expression" dxfId="468" priority="349" stopIfTrue="1">
      <formula>AND(ISBLANK(#REF!),ABS(M77)&gt;PreviousMonthMinimumDiff)</formula>
    </cfRule>
  </conditionalFormatting>
  <conditionalFormatting sqref="M78">
    <cfRule type="expression" dxfId="467" priority="354" stopIfTrue="1">
      <formula>AND(NOT(ISBLANK(#REF!)),ABS(M78)&gt;PreviousMonthMinimumDiff)</formula>
    </cfRule>
  </conditionalFormatting>
  <conditionalFormatting sqref="M78">
    <cfRule type="expression" dxfId="466" priority="355" stopIfTrue="1">
      <formula>AND(ISBLANK(#REF!),ABS(M78)&gt;PreviousMonthMinimumDiff)</formula>
    </cfRule>
  </conditionalFormatting>
  <conditionalFormatting sqref="M79">
    <cfRule type="expression" dxfId="465" priority="360" stopIfTrue="1">
      <formula>AND(NOT(ISBLANK(#REF!)),ABS(M79)&gt;PreviousMonthMinimumDiff)</formula>
    </cfRule>
  </conditionalFormatting>
  <conditionalFormatting sqref="M79">
    <cfRule type="expression" dxfId="464" priority="361" stopIfTrue="1">
      <formula>AND(ISBLANK(#REF!),ABS(M79)&gt;PreviousMonthMinimumDiff)</formula>
    </cfRule>
  </conditionalFormatting>
  <conditionalFormatting sqref="M80">
    <cfRule type="expression" dxfId="463" priority="366" stopIfTrue="1">
      <formula>AND(NOT(ISBLANK(#REF!)),ABS(M80)&gt;PreviousMonthMinimumDiff)</formula>
    </cfRule>
  </conditionalFormatting>
  <conditionalFormatting sqref="M80">
    <cfRule type="expression" dxfId="462" priority="367" stopIfTrue="1">
      <formula>AND(ISBLANK(#REF!),ABS(M80)&gt;PreviousMonthMinimumDiff)</formula>
    </cfRule>
  </conditionalFormatting>
  <conditionalFormatting sqref="M81">
    <cfRule type="expression" dxfId="461" priority="372" stopIfTrue="1">
      <formula>AND(NOT(ISBLANK(#REF!)),ABS(M81)&gt;PreviousMonthMinimumDiff)</formula>
    </cfRule>
  </conditionalFormatting>
  <conditionalFormatting sqref="M81">
    <cfRule type="expression" dxfId="460" priority="373" stopIfTrue="1">
      <formula>AND(ISBLANK(#REF!),ABS(M81)&gt;PreviousMonthMinimumDiff)</formula>
    </cfRule>
  </conditionalFormatting>
  <conditionalFormatting sqref="M82">
    <cfRule type="expression" dxfId="459" priority="378" stopIfTrue="1">
      <formula>AND(NOT(ISBLANK(#REF!)),ABS(M82)&gt;PreviousMonthMinimumDiff)</formula>
    </cfRule>
  </conditionalFormatting>
  <conditionalFormatting sqref="M82">
    <cfRule type="expression" dxfId="458" priority="379" stopIfTrue="1">
      <formula>AND(ISBLANK(#REF!),ABS(M82)&gt;PreviousMonthMinimumDiff)</formula>
    </cfRule>
  </conditionalFormatting>
  <conditionalFormatting sqref="M83">
    <cfRule type="expression" dxfId="457" priority="384" stopIfTrue="1">
      <formula>AND(NOT(ISBLANK(#REF!)),ABS(M83)&gt;PreviousMonthMinimumDiff)</formula>
    </cfRule>
  </conditionalFormatting>
  <conditionalFormatting sqref="M83">
    <cfRule type="expression" dxfId="456" priority="385" stopIfTrue="1">
      <formula>AND(ISBLANK(#REF!),ABS(M83)&gt;PreviousMonthMinimumDiff)</formula>
    </cfRule>
  </conditionalFormatting>
  <conditionalFormatting sqref="M84">
    <cfRule type="expression" dxfId="455" priority="390" stopIfTrue="1">
      <formula>AND(NOT(ISBLANK(#REF!)),ABS(M84)&gt;PreviousMonthMinimumDiff)</formula>
    </cfRule>
  </conditionalFormatting>
  <conditionalFormatting sqref="M84">
    <cfRule type="expression" dxfId="454" priority="391" stopIfTrue="1">
      <formula>AND(ISBLANK(#REF!),ABS(M84)&gt;PreviousMonthMinimumDiff)</formula>
    </cfRule>
  </conditionalFormatting>
  <conditionalFormatting sqref="M85">
    <cfRule type="expression" dxfId="453" priority="396" stopIfTrue="1">
      <formula>AND(NOT(ISBLANK(#REF!)),ABS(M85)&gt;PreviousMonthMinimumDiff)</formula>
    </cfRule>
  </conditionalFormatting>
  <conditionalFormatting sqref="M85">
    <cfRule type="expression" dxfId="452" priority="397" stopIfTrue="1">
      <formula>AND(ISBLANK(#REF!),ABS(M85)&gt;PreviousMonthMinimumDiff)</formula>
    </cfRule>
  </conditionalFormatting>
  <conditionalFormatting sqref="M86">
    <cfRule type="expression" dxfId="451" priority="402" stopIfTrue="1">
      <formula>AND(NOT(ISBLANK(#REF!)),ABS(M86)&gt;PreviousMonthMinimumDiff)</formula>
    </cfRule>
  </conditionalFormatting>
  <conditionalFormatting sqref="M86">
    <cfRule type="expression" dxfId="450" priority="403" stopIfTrue="1">
      <formula>AND(ISBLANK(#REF!),ABS(M86)&gt;PreviousMonthMinimumDiff)</formula>
    </cfRule>
  </conditionalFormatting>
  <conditionalFormatting sqref="M89">
    <cfRule type="expression" dxfId="449" priority="408" stopIfTrue="1">
      <formula>AND(NOT(ISBLANK(#REF!)),ABS(M89)&gt;PreviousMonthMinimumDiff)</formula>
    </cfRule>
  </conditionalFormatting>
  <conditionalFormatting sqref="M89">
    <cfRule type="expression" dxfId="448" priority="409" stopIfTrue="1">
      <formula>AND(ISBLANK(#REF!),ABS(M89)&gt;PreviousMonthMinimumDiff)</formula>
    </cfRule>
  </conditionalFormatting>
  <conditionalFormatting sqref="M90">
    <cfRule type="expression" dxfId="447" priority="414" stopIfTrue="1">
      <formula>AND(NOT(ISBLANK(#REF!)),ABS(M90)&gt;PreviousMonthMinimumDiff)</formula>
    </cfRule>
  </conditionalFormatting>
  <conditionalFormatting sqref="M90">
    <cfRule type="expression" dxfId="446" priority="415" stopIfTrue="1">
      <formula>AND(ISBLANK(#REF!),ABS(M90)&gt;PreviousMonthMinimumDiff)</formula>
    </cfRule>
  </conditionalFormatting>
  <conditionalFormatting sqref="M91">
    <cfRule type="expression" dxfId="445" priority="420" stopIfTrue="1">
      <formula>AND(NOT(ISBLANK(#REF!)),ABS(M91)&gt;PreviousMonthMinimumDiff)</formula>
    </cfRule>
  </conditionalFormatting>
  <conditionalFormatting sqref="M91">
    <cfRule type="expression" dxfId="444" priority="421" stopIfTrue="1">
      <formula>AND(ISBLANK(#REF!),ABS(M91)&gt;PreviousMonthMinimumDiff)</formula>
    </cfRule>
  </conditionalFormatting>
  <conditionalFormatting sqref="M92">
    <cfRule type="expression" dxfId="443" priority="426" stopIfTrue="1">
      <formula>AND(NOT(ISBLANK(#REF!)),ABS(M92)&gt;PreviousMonthMinimumDiff)</formula>
    </cfRule>
  </conditionalFormatting>
  <conditionalFormatting sqref="M92">
    <cfRule type="expression" dxfId="442" priority="427" stopIfTrue="1">
      <formula>AND(ISBLANK(#REF!),ABS(M92)&gt;PreviousMonthMinimumDiff)</formula>
    </cfRule>
  </conditionalFormatting>
  <conditionalFormatting sqref="M93">
    <cfRule type="expression" dxfId="441" priority="432" stopIfTrue="1">
      <formula>AND(NOT(ISBLANK(#REF!)),ABS(M93)&gt;PreviousMonthMinimumDiff)</formula>
    </cfRule>
  </conditionalFormatting>
  <conditionalFormatting sqref="M93">
    <cfRule type="expression" dxfId="440" priority="433" stopIfTrue="1">
      <formula>AND(ISBLANK(#REF!),ABS(M93)&gt;PreviousMonthMinimumDiff)</formula>
    </cfRule>
  </conditionalFormatting>
  <conditionalFormatting sqref="M94">
    <cfRule type="expression" dxfId="439" priority="438" stopIfTrue="1">
      <formula>AND(NOT(ISBLANK(#REF!)),ABS(M94)&gt;PreviousMonthMinimumDiff)</formula>
    </cfRule>
  </conditionalFormatting>
  <conditionalFormatting sqref="M94">
    <cfRule type="expression" dxfId="438" priority="439" stopIfTrue="1">
      <formula>AND(ISBLANK(#REF!),ABS(M94)&gt;PreviousMonthMinimumDiff)</formula>
    </cfRule>
  </conditionalFormatting>
  <conditionalFormatting sqref="M95">
    <cfRule type="expression" dxfId="437" priority="444" stopIfTrue="1">
      <formula>AND(NOT(ISBLANK(#REF!)),ABS(M95)&gt;PreviousMonthMinimumDiff)</formula>
    </cfRule>
  </conditionalFormatting>
  <conditionalFormatting sqref="M95">
    <cfRule type="expression" dxfId="436" priority="445" stopIfTrue="1">
      <formula>AND(ISBLANK(#REF!),ABS(M95)&gt;PreviousMonthMinimumDiff)</formula>
    </cfRule>
  </conditionalFormatting>
  <conditionalFormatting sqref="M96">
    <cfRule type="expression" dxfId="435" priority="450" stopIfTrue="1">
      <formula>AND(NOT(ISBLANK(#REF!)),ABS(M96)&gt;PreviousMonthMinimumDiff)</formula>
    </cfRule>
  </conditionalFormatting>
  <conditionalFormatting sqref="M96">
    <cfRule type="expression" dxfId="434" priority="451" stopIfTrue="1">
      <formula>AND(ISBLANK(#REF!),ABS(M96)&gt;PreviousMonthMinimumDiff)</formula>
    </cfRule>
  </conditionalFormatting>
  <conditionalFormatting sqref="M99">
    <cfRule type="expression" dxfId="433" priority="456" stopIfTrue="1">
      <formula>AND(NOT(ISBLANK(#REF!)),ABS(M99)&gt;PreviousMonthMinimumDiff)</formula>
    </cfRule>
  </conditionalFormatting>
  <conditionalFormatting sqref="M99">
    <cfRule type="expression" dxfId="432" priority="457" stopIfTrue="1">
      <formula>AND(ISBLANK(#REF!),ABS(M99)&gt;PreviousMonthMinimumDiff)</formula>
    </cfRule>
  </conditionalFormatting>
  <conditionalFormatting sqref="M100">
    <cfRule type="expression" dxfId="431" priority="462" stopIfTrue="1">
      <formula>AND(NOT(ISBLANK(#REF!)),ABS(M100)&gt;PreviousMonthMinimumDiff)</formula>
    </cfRule>
  </conditionalFormatting>
  <conditionalFormatting sqref="M100">
    <cfRule type="expression" dxfId="430" priority="463" stopIfTrue="1">
      <formula>AND(ISBLANK(#REF!),ABS(M100)&gt;PreviousMonthMinimumDiff)</formula>
    </cfRule>
  </conditionalFormatting>
  <conditionalFormatting sqref="M101">
    <cfRule type="expression" dxfId="429" priority="468" stopIfTrue="1">
      <formula>AND(NOT(ISBLANK(#REF!)),ABS(M101)&gt;PreviousMonthMinimumDiff)</formula>
    </cfRule>
  </conditionalFormatting>
  <conditionalFormatting sqref="M101">
    <cfRule type="expression" dxfId="428" priority="469" stopIfTrue="1">
      <formula>AND(ISBLANK(#REF!),ABS(M101)&gt;PreviousMonthMinimumDiff)</formula>
    </cfRule>
  </conditionalFormatting>
  <conditionalFormatting sqref="M102">
    <cfRule type="expression" dxfId="427" priority="474" stopIfTrue="1">
      <formula>AND(NOT(ISBLANK(#REF!)),ABS(M102)&gt;PreviousMonthMinimumDiff)</formula>
    </cfRule>
  </conditionalFormatting>
  <conditionalFormatting sqref="M102">
    <cfRule type="expression" dxfId="426" priority="475" stopIfTrue="1">
      <formula>AND(ISBLANK(#REF!),ABS(M102)&gt;PreviousMonthMinimumDiff)</formula>
    </cfRule>
  </conditionalFormatting>
  <conditionalFormatting sqref="M103">
    <cfRule type="expression" dxfId="425" priority="480" stopIfTrue="1">
      <formula>AND(NOT(ISBLANK(#REF!)),ABS(M103)&gt;PreviousMonthMinimumDiff)</formula>
    </cfRule>
  </conditionalFormatting>
  <conditionalFormatting sqref="M103">
    <cfRule type="expression" dxfId="424" priority="481" stopIfTrue="1">
      <formula>AND(ISBLANK(#REF!),ABS(M103)&gt;PreviousMonthMinimumDiff)</formula>
    </cfRule>
  </conditionalFormatting>
  <conditionalFormatting sqref="M104">
    <cfRule type="expression" dxfId="423" priority="486" stopIfTrue="1">
      <formula>AND(NOT(ISBLANK(#REF!)),ABS(M104)&gt;PreviousMonthMinimumDiff)</formula>
    </cfRule>
  </conditionalFormatting>
  <conditionalFormatting sqref="M104">
    <cfRule type="expression" dxfId="422" priority="487" stopIfTrue="1">
      <formula>AND(ISBLANK(#REF!),ABS(M104)&gt;PreviousMonthMinimumDiff)</formula>
    </cfRule>
  </conditionalFormatting>
  <conditionalFormatting sqref="M105">
    <cfRule type="expression" dxfId="421" priority="492" stopIfTrue="1">
      <formula>AND(NOT(ISBLANK(#REF!)),ABS(M105)&gt;PreviousMonthMinimumDiff)</formula>
    </cfRule>
  </conditionalFormatting>
  <conditionalFormatting sqref="M105">
    <cfRule type="expression" dxfId="420" priority="493" stopIfTrue="1">
      <formula>AND(ISBLANK(#REF!),ABS(M105)&gt;PreviousMonthMinimumDiff)</formula>
    </cfRule>
  </conditionalFormatting>
  <conditionalFormatting sqref="M106">
    <cfRule type="expression" dxfId="419" priority="498" stopIfTrue="1">
      <formula>AND(NOT(ISBLANK(#REF!)),ABS(M106)&gt;PreviousMonthMinimumDiff)</formula>
    </cfRule>
  </conditionalFormatting>
  <conditionalFormatting sqref="M106">
    <cfRule type="expression" dxfId="418" priority="499" stopIfTrue="1">
      <formula>AND(ISBLANK(#REF!),ABS(M106)&gt;PreviousMonthMinimumDiff)</formula>
    </cfRule>
  </conditionalFormatting>
  <conditionalFormatting sqref="M107">
    <cfRule type="expression" dxfId="417" priority="504" stopIfTrue="1">
      <formula>AND(NOT(ISBLANK(#REF!)),ABS(M107)&gt;PreviousMonthMinimumDiff)</formula>
    </cfRule>
  </conditionalFormatting>
  <conditionalFormatting sqref="M107">
    <cfRule type="expression" dxfId="416" priority="505" stopIfTrue="1">
      <formula>AND(ISBLANK(#REF!),ABS(M107)&gt;PreviousMonthMinimumDiff)</formula>
    </cfRule>
  </conditionalFormatting>
  <conditionalFormatting sqref="M108">
    <cfRule type="expression" dxfId="415" priority="506" stopIfTrue="1">
      <formula>AND(NOT(ISBLANK(#REF!)),ABS(M108)&gt;PreviousMonthMinimumDiff)</formula>
    </cfRule>
  </conditionalFormatting>
  <conditionalFormatting sqref="M108">
    <cfRule type="expression" dxfId="414" priority="507" stopIfTrue="1">
      <formula>AND(ISBLANK(#REF!),ABS(M108)&gt;PreviousMonthMinimumDiff)</formula>
    </cfRule>
  </conditionalFormatting>
  <conditionalFormatting sqref="M109">
    <cfRule type="expression" dxfId="413" priority="512" stopIfTrue="1">
      <formula>AND(NOT(ISBLANK(#REF!)),ABS(M109)&gt;PreviousMonthMinimumDiff)</formula>
    </cfRule>
  </conditionalFormatting>
  <conditionalFormatting sqref="M109">
    <cfRule type="expression" dxfId="412" priority="513" stopIfTrue="1">
      <formula>AND(ISBLANK(#REF!),ABS(M109)&gt;PreviousMonthMinimumDiff)</formula>
    </cfRule>
  </conditionalFormatting>
  <conditionalFormatting sqref="M112">
    <cfRule type="expression" dxfId="411" priority="518" stopIfTrue="1">
      <formula>AND(NOT(ISBLANK(#REF!)),ABS(M112)&gt;PreviousMonthMinimumDiff)</formula>
    </cfRule>
  </conditionalFormatting>
  <conditionalFormatting sqref="M112">
    <cfRule type="expression" dxfId="410" priority="519" stopIfTrue="1">
      <formula>AND(ISBLANK(#REF!),ABS(M112)&gt;PreviousMonthMinimumDiff)</formula>
    </cfRule>
  </conditionalFormatting>
  <conditionalFormatting sqref="M113">
    <cfRule type="expression" dxfId="409" priority="520" stopIfTrue="1">
      <formula>AND(NOT(ISBLANK(#REF!)),ABS(M113)&gt;PreviousMonthMinimumDiff)</formula>
    </cfRule>
  </conditionalFormatting>
  <conditionalFormatting sqref="M113">
    <cfRule type="expression" dxfId="408" priority="521" stopIfTrue="1">
      <formula>AND(ISBLANK(#REF!),ABS(M113)&gt;PreviousMonthMinimumDiff)</formula>
    </cfRule>
  </conditionalFormatting>
  <conditionalFormatting sqref="M114">
    <cfRule type="expression" dxfId="407" priority="526" stopIfTrue="1">
      <formula>AND(NOT(ISBLANK(#REF!)),ABS(M114)&gt;PreviousMonthMinimumDiff)</formula>
    </cfRule>
  </conditionalFormatting>
  <conditionalFormatting sqref="M114">
    <cfRule type="expression" dxfId="406" priority="527" stopIfTrue="1">
      <formula>AND(ISBLANK(#REF!),ABS(M114)&gt;PreviousMonthMinimumDiff)</formula>
    </cfRule>
  </conditionalFormatting>
  <conditionalFormatting sqref="M115">
    <cfRule type="expression" dxfId="405" priority="532" stopIfTrue="1">
      <formula>AND(NOT(ISBLANK(#REF!)),ABS(M115)&gt;PreviousMonthMinimumDiff)</formula>
    </cfRule>
  </conditionalFormatting>
  <conditionalFormatting sqref="M115">
    <cfRule type="expression" dxfId="404" priority="533" stopIfTrue="1">
      <formula>AND(ISBLANK(#REF!),ABS(M115)&gt;PreviousMonthMinimumDiff)</formula>
    </cfRule>
  </conditionalFormatting>
  <conditionalFormatting sqref="M116">
    <cfRule type="expression" dxfId="403" priority="538" stopIfTrue="1">
      <formula>AND(NOT(ISBLANK(#REF!)),ABS(M116)&gt;PreviousMonthMinimumDiff)</formula>
    </cfRule>
  </conditionalFormatting>
  <conditionalFormatting sqref="M116">
    <cfRule type="expression" dxfId="402" priority="539" stopIfTrue="1">
      <formula>AND(ISBLANK(#REF!),ABS(M116)&gt;PreviousMonthMinimumDiff)</formula>
    </cfRule>
  </conditionalFormatting>
  <conditionalFormatting sqref="M117">
    <cfRule type="expression" dxfId="401" priority="544" stopIfTrue="1">
      <formula>AND(NOT(ISBLANK(#REF!)),ABS(M117)&gt;PreviousMonthMinimumDiff)</formula>
    </cfRule>
  </conditionalFormatting>
  <conditionalFormatting sqref="M117">
    <cfRule type="expression" dxfId="400" priority="545" stopIfTrue="1">
      <formula>AND(ISBLANK(#REF!),ABS(M117)&gt;PreviousMonthMinimumDiff)</formula>
    </cfRule>
  </conditionalFormatting>
  <conditionalFormatting sqref="M118">
    <cfRule type="expression" dxfId="399" priority="550" stopIfTrue="1">
      <formula>AND(NOT(ISBLANK(#REF!)),ABS(M118)&gt;PreviousMonthMinimumDiff)</formula>
    </cfRule>
  </conditionalFormatting>
  <conditionalFormatting sqref="M118">
    <cfRule type="expression" dxfId="398" priority="551" stopIfTrue="1">
      <formula>AND(ISBLANK(#REF!),ABS(M118)&gt;PreviousMonthMinimumDiff)</formula>
    </cfRule>
  </conditionalFormatting>
  <conditionalFormatting sqref="M119">
    <cfRule type="expression" dxfId="397" priority="556" stopIfTrue="1">
      <formula>AND(NOT(ISBLANK(#REF!)),ABS(M119)&gt;PreviousMonthMinimumDiff)</formula>
    </cfRule>
  </conditionalFormatting>
  <conditionalFormatting sqref="M119">
    <cfRule type="expression" dxfId="396" priority="557" stopIfTrue="1">
      <formula>AND(ISBLANK(#REF!),ABS(M119)&gt;PreviousMonthMinimumDiff)</formula>
    </cfRule>
  </conditionalFormatting>
  <conditionalFormatting sqref="M120">
    <cfRule type="expression" dxfId="395" priority="564" stopIfTrue="1">
      <formula>AND(NOT(ISBLANK(#REF!)),ABS(M120)&gt;PreviousMonthMinimumDiff)</formula>
    </cfRule>
  </conditionalFormatting>
  <conditionalFormatting sqref="M120">
    <cfRule type="expression" dxfId="394" priority="565" stopIfTrue="1">
      <formula>AND(ISBLANK(#REF!),ABS(M120)&gt;PreviousMonthMinimumDiff)</formula>
    </cfRule>
  </conditionalFormatting>
  <conditionalFormatting sqref="M121">
    <cfRule type="expression" dxfId="393" priority="570" stopIfTrue="1">
      <formula>AND(NOT(ISBLANK(#REF!)),ABS(M121)&gt;PreviousMonthMinimumDiff)</formula>
    </cfRule>
  </conditionalFormatting>
  <conditionalFormatting sqref="M121">
    <cfRule type="expression" dxfId="392" priority="571" stopIfTrue="1">
      <formula>AND(ISBLANK(#REF!),ABS(M121)&gt;PreviousMonthMinimumDiff)</formula>
    </cfRule>
  </conditionalFormatting>
  <conditionalFormatting sqref="M122">
    <cfRule type="expression" dxfId="391" priority="576" stopIfTrue="1">
      <formula>AND(NOT(ISBLANK(#REF!)),ABS(M122)&gt;PreviousMonthMinimumDiff)</formula>
    </cfRule>
  </conditionalFormatting>
  <conditionalFormatting sqref="M122">
    <cfRule type="expression" dxfId="390" priority="577" stopIfTrue="1">
      <formula>AND(ISBLANK(#REF!),ABS(M122)&gt;PreviousMonthMinimumDiff)</formula>
    </cfRule>
  </conditionalFormatting>
  <conditionalFormatting sqref="M125">
    <cfRule type="expression" dxfId="389" priority="582" stopIfTrue="1">
      <formula>AND(NOT(ISBLANK(#REF!)),ABS(M125)&gt;PreviousMonthMinimumDiff)</formula>
    </cfRule>
  </conditionalFormatting>
  <conditionalFormatting sqref="M125">
    <cfRule type="expression" dxfId="388" priority="583" stopIfTrue="1">
      <formula>AND(ISBLANK(#REF!),ABS(M125)&gt;PreviousMonthMinimumDiff)</formula>
    </cfRule>
  </conditionalFormatting>
  <conditionalFormatting sqref="M126">
    <cfRule type="expression" dxfId="387" priority="588" stopIfTrue="1">
      <formula>AND(NOT(ISBLANK(#REF!)),ABS(M126)&gt;PreviousMonthMinimumDiff)</formula>
    </cfRule>
  </conditionalFormatting>
  <conditionalFormatting sqref="M126">
    <cfRule type="expression" dxfId="386" priority="589" stopIfTrue="1">
      <formula>AND(ISBLANK(#REF!),ABS(M126)&gt;PreviousMonthMinimumDiff)</formula>
    </cfRule>
  </conditionalFormatting>
  <conditionalFormatting sqref="K6:K129">
    <cfRule type="dataBar" priority="27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{3825E0F7-9EED-418F-AFD1-38019DA5C5BA}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882C82-0B4B-412D-810B-9216A34E53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F1035A1-4DE4-4898-B369-052674F924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808A1F5-8934-4CCA-860C-A2FE845329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B83B0FF-00BF-4F79-8475-928312AEFE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A87A041-F0AA-47C6-886C-690EA79CBD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46324DD-2102-48E4-AAB0-B179435FD4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F1B6C89-867B-4D45-AC4D-81AD014BBE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A6DEA50-EC16-4526-8777-8FE52BC0C5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2D952B-F874-4D75-BA1C-A86532482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5187BA5-9FD5-4242-BBD2-E23D8EB752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55D433B-C951-49CE-9E81-1B7A652ED4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825E0F7-9EED-418F-AFD1-38019DA5C5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0AED-019E-464E-BB68-AE90FA570A34}">
  <sheetPr>
    <pageSetUpPr fitToPage="1"/>
  </sheetPr>
  <dimension ref="A1:M130"/>
  <sheetViews>
    <sheetView showGridLines="0" topLeftCell="A107" workbookViewId="0">
      <selection activeCell="H87" sqref="H87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22</v>
      </c>
      <c r="B1" s="6"/>
      <c r="C1" s="6"/>
      <c r="L1" s="29"/>
      <c r="M1" s="29"/>
    </row>
    <row r="2" spans="1:13" ht="14.5" customHeight="1" x14ac:dyDescent="0.35">
      <c r="A2" s="3" t="s">
        <v>0</v>
      </c>
      <c r="B2" s="8"/>
      <c r="C2" s="8"/>
      <c r="L2" s="29"/>
      <c r="M2" s="29"/>
    </row>
    <row r="3" spans="1:13" ht="14.5" customHeight="1" x14ac:dyDescent="0.35">
      <c r="A3" s="4" t="s">
        <v>1</v>
      </c>
      <c r="B3" s="9"/>
      <c r="C3" s="9"/>
      <c r="L3" s="29"/>
      <c r="M3" s="29"/>
    </row>
    <row r="4" spans="1:13" ht="13" customHeight="1" x14ac:dyDescent="0.35">
      <c r="A4" s="8"/>
      <c r="B4" s="8"/>
      <c r="C4" s="8"/>
      <c r="L4" s="29"/>
      <c r="M4" s="29"/>
    </row>
    <row r="5" spans="1:13" ht="13" customHeight="1" x14ac:dyDescent="0.35">
      <c r="A5" s="10"/>
      <c r="B5" s="10"/>
      <c r="C5" s="10"/>
      <c r="D5" s="10"/>
      <c r="E5" s="11" t="s">
        <v>23</v>
      </c>
      <c r="F5" s="11"/>
      <c r="G5" s="12"/>
      <c r="H5" s="13"/>
      <c r="I5" s="14" t="s">
        <v>24</v>
      </c>
      <c r="J5" s="13"/>
      <c r="K5" s="13"/>
      <c r="L5" s="27" t="s">
        <v>328</v>
      </c>
      <c r="M5" s="28"/>
    </row>
    <row r="6" spans="1:13" ht="10.5" customHeight="1" x14ac:dyDescent="0.35">
      <c r="A6" s="15" t="s">
        <v>22</v>
      </c>
      <c r="B6" s="16"/>
      <c r="C6" s="16"/>
      <c r="D6" s="16"/>
      <c r="E6" s="17" t="s">
        <v>2</v>
      </c>
      <c r="F6" s="17" t="s">
        <v>3</v>
      </c>
      <c r="G6" s="19" t="s">
        <v>4</v>
      </c>
      <c r="H6" s="17" t="s">
        <v>5</v>
      </c>
      <c r="I6" s="17" t="s">
        <v>3</v>
      </c>
      <c r="J6" s="17" t="s">
        <v>6</v>
      </c>
      <c r="K6" s="18" t="s">
        <v>4</v>
      </c>
      <c r="L6" s="26" t="s">
        <v>25</v>
      </c>
      <c r="M6" s="20" t="s">
        <v>26</v>
      </c>
    </row>
    <row r="7" spans="1:13" ht="10" customHeight="1" x14ac:dyDescent="0.35">
      <c r="A7" s="2" t="s">
        <v>7</v>
      </c>
      <c r="B7" s="2"/>
      <c r="C7" s="2"/>
      <c r="D7" s="2"/>
      <c r="E7" s="21"/>
      <c r="F7" s="21"/>
      <c r="G7" s="23"/>
      <c r="H7" s="21"/>
      <c r="I7" s="21"/>
      <c r="J7" s="21"/>
      <c r="K7" s="22"/>
      <c r="L7" s="30"/>
      <c r="M7" s="29"/>
    </row>
    <row r="8" spans="1:13" ht="10" customHeight="1" x14ac:dyDescent="0.35">
      <c r="A8" s="2"/>
      <c r="B8" s="2" t="s">
        <v>8</v>
      </c>
      <c r="C8" s="2"/>
      <c r="D8" s="2"/>
      <c r="E8" s="21"/>
      <c r="F8" s="21"/>
      <c r="G8" s="23"/>
      <c r="H8" s="21"/>
      <c r="I8" s="21"/>
      <c r="J8" s="21"/>
      <c r="K8" s="22"/>
      <c r="L8" s="30"/>
      <c r="M8" s="29"/>
    </row>
    <row r="9" spans="1:13" ht="10" customHeight="1" x14ac:dyDescent="0.35">
      <c r="A9" s="2"/>
      <c r="B9" s="2"/>
      <c r="C9" s="2" t="s">
        <v>28</v>
      </c>
      <c r="D9" s="2"/>
      <c r="E9" s="21">
        <v>1022826</v>
      </c>
      <c r="F9" s="21">
        <v>994117.5</v>
      </c>
      <c r="G9" s="23">
        <v>28708.5</v>
      </c>
      <c r="H9" s="21">
        <v>1267230</v>
      </c>
      <c r="I9" s="21">
        <v>1325490</v>
      </c>
      <c r="J9" s="21">
        <v>293194.99999999907</v>
      </c>
      <c r="K9" s="22">
        <v>-9469.0000000009313</v>
      </c>
      <c r="L9" s="30">
        <v>1340269.6666666651</v>
      </c>
      <c r="M9" s="29">
        <v>-24248.666666666046</v>
      </c>
    </row>
    <row r="10" spans="1:13" ht="10" customHeight="1" x14ac:dyDescent="0.35">
      <c r="A10" s="2"/>
      <c r="B10" s="2"/>
      <c r="C10" s="2" t="s">
        <v>31</v>
      </c>
      <c r="D10" s="2"/>
      <c r="E10" s="21">
        <v>1140.22</v>
      </c>
      <c r="F10" s="21">
        <v>40500</v>
      </c>
      <c r="G10" s="23">
        <v>-39359.78</v>
      </c>
      <c r="H10" s="21">
        <v>6000.0002734375003</v>
      </c>
      <c r="I10" s="21">
        <v>54000</v>
      </c>
      <c r="J10" s="21">
        <v>4859.7802734375</v>
      </c>
      <c r="K10" s="22">
        <v>-47999.999726562499</v>
      </c>
      <c r="L10" s="30">
        <v>6000.0002734375003</v>
      </c>
      <c r="M10" s="29">
        <v>0</v>
      </c>
    </row>
    <row r="11" spans="1:13" ht="10" customHeight="1" x14ac:dyDescent="0.35">
      <c r="A11" s="2"/>
      <c r="B11" s="2"/>
      <c r="C11" s="2" t="s">
        <v>34</v>
      </c>
      <c r="D11" s="2"/>
      <c r="E11" s="21">
        <v>667275</v>
      </c>
      <c r="F11" s="21">
        <v>679102.47</v>
      </c>
      <c r="G11" s="23">
        <v>-11827.5</v>
      </c>
      <c r="H11" s="21">
        <v>818652</v>
      </c>
      <c r="I11" s="21">
        <v>905469.96</v>
      </c>
      <c r="J11" s="21">
        <v>101157.5</v>
      </c>
      <c r="K11" s="22">
        <v>-137037.45999999996</v>
      </c>
      <c r="L11" s="30">
        <v>761728.83333333349</v>
      </c>
      <c r="M11" s="29">
        <v>6703.6666666665114</v>
      </c>
    </row>
    <row r="12" spans="1:13" ht="10" customHeight="1" x14ac:dyDescent="0.35">
      <c r="A12" s="2"/>
      <c r="B12" s="2"/>
      <c r="C12" s="2" t="s">
        <v>37</v>
      </c>
      <c r="D12" s="2"/>
      <c r="E12" s="21">
        <v>3558</v>
      </c>
      <c r="F12" s="21">
        <v>0</v>
      </c>
      <c r="G12" s="23">
        <v>3558</v>
      </c>
      <c r="H12" s="21">
        <v>3558</v>
      </c>
      <c r="I12" s="21">
        <v>0</v>
      </c>
      <c r="J12" s="21">
        <v>0</v>
      </c>
      <c r="K12" s="22">
        <v>3558</v>
      </c>
      <c r="L12" s="30">
        <v>0</v>
      </c>
      <c r="M12" s="29">
        <v>3558</v>
      </c>
    </row>
    <row r="13" spans="1:13" ht="10" customHeight="1" x14ac:dyDescent="0.35">
      <c r="A13" s="2"/>
      <c r="B13" s="2"/>
      <c r="C13" s="2" t="s">
        <v>40</v>
      </c>
      <c r="D13" s="2"/>
      <c r="E13" s="21">
        <v>0</v>
      </c>
      <c r="F13" s="21">
        <v>2622.42</v>
      </c>
      <c r="G13" s="23">
        <v>-2622.42</v>
      </c>
      <c r="H13" s="21">
        <v>0</v>
      </c>
      <c r="I13" s="21">
        <v>3496.56</v>
      </c>
      <c r="J13" s="21">
        <v>0</v>
      </c>
      <c r="K13" s="22">
        <v>-3496.56</v>
      </c>
      <c r="L13" s="30">
        <v>14500</v>
      </c>
      <c r="M13" s="29">
        <v>-14500</v>
      </c>
    </row>
    <row r="14" spans="1:13" ht="10" customHeight="1" x14ac:dyDescent="0.35">
      <c r="A14" s="2"/>
      <c r="B14" s="2"/>
      <c r="C14" s="5" t="s">
        <v>42</v>
      </c>
      <c r="D14" s="5"/>
      <c r="E14" s="24">
        <f>SUM(E8:E13)</f>
        <v>1694799.22</v>
      </c>
      <c r="F14" s="24">
        <f>SUM(F8:F13)</f>
        <v>1716342.39</v>
      </c>
      <c r="G14" s="24">
        <f>SUM(G8:G13)</f>
        <v>-21543.199999999997</v>
      </c>
      <c r="H14" s="24">
        <f>SUM(H8:H13)</f>
        <v>2095440.0002734375</v>
      </c>
      <c r="I14" s="24">
        <f>SUM(I8:I13)</f>
        <v>2288456.52</v>
      </c>
      <c r="J14" s="24">
        <v>983527.39683024026</v>
      </c>
      <c r="K14" s="25">
        <v>-252800.53316975944</v>
      </c>
      <c r="L14" s="31">
        <v>5267359.8351847306</v>
      </c>
      <c r="M14" s="32">
        <v>-3396.1683544911793</v>
      </c>
    </row>
    <row r="15" spans="1:13" ht="10" customHeight="1" x14ac:dyDescent="0.35">
      <c r="A15" s="2"/>
      <c r="B15" s="2" t="s">
        <v>9</v>
      </c>
      <c r="C15" s="2"/>
      <c r="D15" s="2"/>
      <c r="E15" s="21"/>
      <c r="F15" s="21"/>
      <c r="G15" s="23"/>
      <c r="H15" s="21"/>
      <c r="I15" s="21"/>
      <c r="J15" s="21"/>
      <c r="K15" s="22"/>
      <c r="L15" s="30"/>
      <c r="M15" s="29"/>
    </row>
    <row r="16" spans="1:13" ht="10" customHeight="1" x14ac:dyDescent="0.35">
      <c r="A16" s="2"/>
      <c r="B16" s="2"/>
      <c r="C16" s="2" t="s">
        <v>45</v>
      </c>
      <c r="D16" s="2"/>
      <c r="E16" s="21">
        <v>157003.79</v>
      </c>
      <c r="F16" s="21">
        <v>121504.14</v>
      </c>
      <c r="G16" s="23">
        <v>35499.660000000003</v>
      </c>
      <c r="H16" s="21">
        <v>162005.50887207032</v>
      </c>
      <c r="I16" s="21">
        <v>162005.51999999999</v>
      </c>
      <c r="J16" s="21">
        <v>5001.7188720703125</v>
      </c>
      <c r="K16" s="22">
        <v>-1.1127929668873549E-2</v>
      </c>
      <c r="L16" s="30">
        <v>162005.51250000001</v>
      </c>
      <c r="M16" s="29">
        <v>-3.6279296909924597E-3</v>
      </c>
    </row>
    <row r="17" spans="1:13" ht="10" customHeight="1" x14ac:dyDescent="0.35">
      <c r="A17" s="2"/>
      <c r="B17" s="2"/>
      <c r="C17" s="2" t="s">
        <v>48</v>
      </c>
      <c r="D17" s="2"/>
      <c r="E17" s="21">
        <v>0</v>
      </c>
      <c r="F17" s="21">
        <v>38255.22</v>
      </c>
      <c r="G17" s="23">
        <v>-38255.22</v>
      </c>
      <c r="H17" s="21">
        <v>51006.9609375</v>
      </c>
      <c r="I17" s="21">
        <v>51006.96</v>
      </c>
      <c r="J17" s="21">
        <v>51006.9609375</v>
      </c>
      <c r="K17" s="22">
        <v>9.3750000087311491E-4</v>
      </c>
      <c r="L17" s="30">
        <v>51006.962890625</v>
      </c>
      <c r="M17" s="29">
        <v>-1.953125E-3</v>
      </c>
    </row>
    <row r="18" spans="1:13" ht="10" customHeight="1" x14ac:dyDescent="0.35">
      <c r="A18" s="2"/>
      <c r="B18" s="2"/>
      <c r="C18" s="2" t="s">
        <v>51</v>
      </c>
      <c r="D18" s="2"/>
      <c r="E18" s="21">
        <v>0</v>
      </c>
      <c r="F18" s="21">
        <v>2250</v>
      </c>
      <c r="G18" s="23">
        <v>-2250</v>
      </c>
      <c r="H18" s="21">
        <v>3000</v>
      </c>
      <c r="I18" s="21">
        <v>3000</v>
      </c>
      <c r="J18" s="21">
        <v>3000</v>
      </c>
      <c r="K18" s="22">
        <v>0</v>
      </c>
      <c r="L18" s="30">
        <v>3000</v>
      </c>
      <c r="M18" s="29">
        <v>0</v>
      </c>
    </row>
    <row r="19" spans="1:13" ht="10" customHeight="1" x14ac:dyDescent="0.35">
      <c r="A19" s="2"/>
      <c r="B19" s="2"/>
      <c r="C19" s="2" t="s">
        <v>53</v>
      </c>
      <c r="D19" s="2"/>
      <c r="E19" s="21">
        <v>0</v>
      </c>
      <c r="F19" s="21">
        <v>448937.28</v>
      </c>
      <c r="G19" s="23">
        <v>-448937.3</v>
      </c>
      <c r="H19" s="21">
        <v>598583.0625</v>
      </c>
      <c r="I19" s="21">
        <v>598583.04000000004</v>
      </c>
      <c r="J19" s="21">
        <v>598583.0625</v>
      </c>
      <c r="K19" s="22">
        <v>2.2499999962747097E-2</v>
      </c>
      <c r="L19" s="30">
        <v>598583.046875</v>
      </c>
      <c r="M19" s="29">
        <v>1.5625E-2</v>
      </c>
    </row>
    <row r="20" spans="1:13" ht="10" customHeight="1" x14ac:dyDescent="0.35">
      <c r="A20" s="2"/>
      <c r="B20" s="2"/>
      <c r="C20" s="2" t="s">
        <v>56</v>
      </c>
      <c r="D20" s="2"/>
      <c r="E20" s="21">
        <v>0</v>
      </c>
      <c r="F20" s="21">
        <v>21754.53</v>
      </c>
      <c r="G20" s="23">
        <v>-21754.53</v>
      </c>
      <c r="H20" s="21">
        <v>29006.0390625</v>
      </c>
      <c r="I20" s="21">
        <v>29006.04</v>
      </c>
      <c r="J20" s="21">
        <v>29006.0390625</v>
      </c>
      <c r="K20" s="22">
        <v>-9.3750000087311491E-4</v>
      </c>
      <c r="L20" s="30">
        <v>29006.0400390625</v>
      </c>
      <c r="M20" s="29">
        <v>-9.765625E-4</v>
      </c>
    </row>
    <row r="21" spans="1:13" ht="10" customHeight="1" x14ac:dyDescent="0.35">
      <c r="A21" s="2"/>
      <c r="B21" s="2"/>
      <c r="C21" s="2" t="s">
        <v>59</v>
      </c>
      <c r="D21" s="2"/>
      <c r="E21" s="21">
        <v>0</v>
      </c>
      <c r="F21" s="21">
        <v>12053.97</v>
      </c>
      <c r="G21" s="23">
        <v>-12053.97</v>
      </c>
      <c r="H21" s="21">
        <v>16071.95947265625</v>
      </c>
      <c r="I21" s="21">
        <v>16071.96</v>
      </c>
      <c r="J21" s="21">
        <v>16071.95947265625</v>
      </c>
      <c r="K21" s="22">
        <v>-5.2734374912688509E-4</v>
      </c>
      <c r="L21" s="30">
        <v>16071.96044921875</v>
      </c>
      <c r="M21" s="29">
        <v>-9.765625E-4</v>
      </c>
    </row>
    <row r="22" spans="1:13" ht="10" customHeight="1" x14ac:dyDescent="0.35">
      <c r="A22" s="2"/>
      <c r="B22" s="2"/>
      <c r="C22" s="2" t="s">
        <v>62</v>
      </c>
      <c r="D22" s="2"/>
      <c r="E22" s="21">
        <v>0</v>
      </c>
      <c r="F22" s="21">
        <v>7200</v>
      </c>
      <c r="G22" s="23">
        <v>-7200</v>
      </c>
      <c r="H22" s="21">
        <v>9600</v>
      </c>
      <c r="I22" s="21">
        <v>9600</v>
      </c>
      <c r="J22" s="21">
        <v>9600</v>
      </c>
      <c r="K22" s="22">
        <v>0</v>
      </c>
      <c r="L22" s="30">
        <v>9600</v>
      </c>
      <c r="M22" s="29">
        <v>0</v>
      </c>
    </row>
    <row r="23" spans="1:13" ht="10" customHeight="1" x14ac:dyDescent="0.35">
      <c r="A23" s="2"/>
      <c r="B23" s="2"/>
      <c r="C23" s="2" t="s">
        <v>65</v>
      </c>
      <c r="D23" s="2"/>
      <c r="E23" s="21">
        <v>674960</v>
      </c>
      <c r="F23" s="21">
        <v>1105430.55</v>
      </c>
      <c r="G23" s="23">
        <v>-430470.5</v>
      </c>
      <c r="H23" s="21">
        <v>1469966.96875</v>
      </c>
      <c r="I23" s="21">
        <v>1519967.01</v>
      </c>
      <c r="J23" s="21">
        <v>1045006.96875</v>
      </c>
      <c r="K23" s="22">
        <v>199999.95874999999</v>
      </c>
      <c r="L23" s="30">
        <v>1719967</v>
      </c>
      <c r="M23" s="29">
        <v>-3.125E-2</v>
      </c>
    </row>
    <row r="24" spans="1:13" ht="10" customHeight="1" x14ac:dyDescent="0.35">
      <c r="A24" s="2"/>
      <c r="B24" s="2"/>
      <c r="C24" s="5" t="s">
        <v>67</v>
      </c>
      <c r="D24" s="5"/>
      <c r="E24" s="24">
        <f>SUM(E16:E23)</f>
        <v>831963.79</v>
      </c>
      <c r="F24" s="24">
        <f>SUM(F16:F23)</f>
        <v>1757385.69</v>
      </c>
      <c r="G24" s="24">
        <f>SUM(G16:G23)</f>
        <v>-925421.86</v>
      </c>
      <c r="H24" s="24">
        <f>SUM(H16:H23)</f>
        <v>2339240.4995947266</v>
      </c>
      <c r="I24" s="24">
        <f>SUM(I16:I23)</f>
        <v>2389240.5300000003</v>
      </c>
      <c r="J24" s="24">
        <v>5731181.2016601563</v>
      </c>
      <c r="K24" s="25">
        <f>H24-I24</f>
        <v>-50000.030405273661</v>
      </c>
      <c r="L24" s="31">
        <v>7926585.9640014647</v>
      </c>
      <c r="M24" s="32">
        <v>-60257.572341308623</v>
      </c>
    </row>
    <row r="25" spans="1:13" ht="10" customHeight="1" x14ac:dyDescent="0.35">
      <c r="A25" s="2"/>
      <c r="B25" s="2" t="s">
        <v>10</v>
      </c>
      <c r="C25" s="2"/>
      <c r="D25" s="2"/>
      <c r="E25" s="21"/>
      <c r="F25" s="21"/>
      <c r="G25" s="23"/>
      <c r="H25" s="21"/>
      <c r="I25" s="21"/>
      <c r="J25" s="21"/>
      <c r="K25" s="22"/>
      <c r="L25" s="30"/>
      <c r="M25" s="29"/>
    </row>
    <row r="26" spans="1:13" ht="10" customHeight="1" x14ac:dyDescent="0.35">
      <c r="A26" s="2"/>
      <c r="B26" s="2"/>
      <c r="C26" s="2" t="s">
        <v>69</v>
      </c>
      <c r="D26" s="2"/>
      <c r="E26" s="21">
        <v>20250</v>
      </c>
      <c r="F26" s="21">
        <v>0</v>
      </c>
      <c r="G26" s="23">
        <v>20250</v>
      </c>
      <c r="H26" s="21">
        <v>20250</v>
      </c>
      <c r="I26" s="21">
        <v>0</v>
      </c>
      <c r="J26" s="21">
        <v>0</v>
      </c>
      <c r="K26" s="22">
        <v>20250</v>
      </c>
      <c r="L26" s="30">
        <v>0</v>
      </c>
      <c r="M26" s="29">
        <v>20250</v>
      </c>
    </row>
    <row r="27" spans="1:13" ht="10" customHeight="1" x14ac:dyDescent="0.35">
      <c r="A27" s="2"/>
      <c r="B27" s="2"/>
      <c r="C27" s="5" t="s">
        <v>70</v>
      </c>
      <c r="D27" s="5"/>
      <c r="E27" s="24">
        <f>SUM(E26:E26)</f>
        <v>20250</v>
      </c>
      <c r="F27" s="24">
        <f>SUM(F26:F26)</f>
        <v>0</v>
      </c>
      <c r="G27" s="24">
        <f>SUM(G26:G26)</f>
        <v>20250</v>
      </c>
      <c r="H27" s="24">
        <f>SUM(H26:H26)</f>
        <v>20250</v>
      </c>
      <c r="I27" s="24">
        <f>SUM(I26:I26)</f>
        <v>0</v>
      </c>
      <c r="J27" s="24">
        <v>0</v>
      </c>
      <c r="K27" s="25">
        <v>24571.08</v>
      </c>
      <c r="L27" s="31">
        <v>4321.08</v>
      </c>
      <c r="M27" s="32">
        <v>20250</v>
      </c>
    </row>
    <row r="28" spans="1:13" ht="10" customHeight="1" x14ac:dyDescent="0.35">
      <c r="A28" s="2"/>
      <c r="B28" s="5" t="s">
        <v>11</v>
      </c>
      <c r="C28" s="5"/>
      <c r="D28" s="5"/>
      <c r="E28" s="24">
        <f>E14+E24+E27</f>
        <v>2547013.0099999998</v>
      </c>
      <c r="F28" s="24">
        <f>F14+F24+F27</f>
        <v>3473728.08</v>
      </c>
      <c r="G28" s="24">
        <f>G14+G24+G27</f>
        <v>-926715.05999999994</v>
      </c>
      <c r="H28" s="24">
        <f>H14+H24+H27</f>
        <v>4454930.4998681638</v>
      </c>
      <c r="I28" s="24">
        <f>I14+I24+I27</f>
        <v>4677697.0500000007</v>
      </c>
      <c r="J28" s="24">
        <f>J14+J24+J27</f>
        <v>6714708.5984903965</v>
      </c>
      <c r="K28" s="25">
        <f>H28-I28</f>
        <v>-222766.55013183691</v>
      </c>
      <c r="L28" s="31">
        <v>13198266.879186196</v>
      </c>
      <c r="M28" s="32">
        <v>-43403.740695799803</v>
      </c>
    </row>
    <row r="29" spans="1:13" ht="10" customHeight="1" x14ac:dyDescent="0.35">
      <c r="A29" s="2" t="s">
        <v>12</v>
      </c>
      <c r="B29" s="2"/>
      <c r="C29" s="2"/>
      <c r="D29" s="2"/>
      <c r="E29" s="21"/>
      <c r="F29" s="21"/>
      <c r="G29" s="23"/>
      <c r="H29" s="21"/>
      <c r="I29" s="21"/>
      <c r="J29" s="21"/>
      <c r="K29" s="22"/>
      <c r="L29" s="30"/>
      <c r="M29" s="29"/>
    </row>
    <row r="30" spans="1:13" ht="10" customHeight="1" x14ac:dyDescent="0.35">
      <c r="A30" s="2"/>
      <c r="B30" s="2" t="s">
        <v>13</v>
      </c>
      <c r="C30" s="2"/>
      <c r="D30" s="2"/>
      <c r="E30" s="21"/>
      <c r="F30" s="21"/>
      <c r="G30" s="23"/>
      <c r="H30" s="21"/>
      <c r="I30" s="21"/>
      <c r="J30" s="21"/>
      <c r="K30" s="22"/>
      <c r="L30" s="30"/>
      <c r="M30" s="29"/>
    </row>
    <row r="31" spans="1:13" ht="10" customHeight="1" x14ac:dyDescent="0.35">
      <c r="A31" s="2"/>
      <c r="B31" s="2"/>
      <c r="C31" s="2" t="s">
        <v>72</v>
      </c>
      <c r="D31" s="2"/>
      <c r="E31" s="21">
        <v>0</v>
      </c>
      <c r="F31" s="21">
        <v>55500.03</v>
      </c>
      <c r="G31" s="23">
        <v>55500.03</v>
      </c>
      <c r="H31" s="21">
        <v>74000.0390625</v>
      </c>
      <c r="I31" s="21">
        <v>74000.039999999994</v>
      </c>
      <c r="J31" s="21">
        <v>74000.0390625</v>
      </c>
      <c r="K31" s="22">
        <v>9.374999935971573E-4</v>
      </c>
      <c r="L31" s="30">
        <v>74000.0390625</v>
      </c>
      <c r="M31" s="29">
        <v>0</v>
      </c>
    </row>
    <row r="32" spans="1:13" ht="10" customHeight="1" x14ac:dyDescent="0.35">
      <c r="A32" s="2"/>
      <c r="B32" s="2"/>
      <c r="C32" s="2" t="s">
        <v>77</v>
      </c>
      <c r="D32" s="2"/>
      <c r="E32" s="21">
        <v>0</v>
      </c>
      <c r="F32" s="21">
        <v>29025</v>
      </c>
      <c r="G32" s="23">
        <v>29025</v>
      </c>
      <c r="H32" s="21">
        <v>38700</v>
      </c>
      <c r="I32" s="21">
        <v>38700</v>
      </c>
      <c r="J32" s="21">
        <v>38700</v>
      </c>
      <c r="K32" s="22">
        <v>0</v>
      </c>
      <c r="L32" s="30">
        <v>38700</v>
      </c>
      <c r="M32" s="29">
        <v>0</v>
      </c>
    </row>
    <row r="33" spans="1:13" ht="10" customHeight="1" x14ac:dyDescent="0.35">
      <c r="A33" s="2"/>
      <c r="B33" s="2"/>
      <c r="C33" s="2" t="s">
        <v>80</v>
      </c>
      <c r="D33" s="2"/>
      <c r="E33" s="21">
        <v>78458.22</v>
      </c>
      <c r="F33" s="21">
        <v>191149.47</v>
      </c>
      <c r="G33" s="23">
        <v>112691.3</v>
      </c>
      <c r="H33" s="21">
        <v>254865.954375</v>
      </c>
      <c r="I33" s="21">
        <v>254865.96</v>
      </c>
      <c r="J33" s="21">
        <v>176407.734375</v>
      </c>
      <c r="K33" s="22">
        <v>5.6249999906867743E-3</v>
      </c>
      <c r="L33" s="30">
        <v>254865.94765625001</v>
      </c>
      <c r="M33" s="29">
        <v>-6.7187499953433871E-3</v>
      </c>
    </row>
    <row r="34" spans="1:13" ht="10" customHeight="1" x14ac:dyDescent="0.35">
      <c r="A34" s="2"/>
      <c r="B34" s="2"/>
      <c r="C34" s="2" t="s">
        <v>83</v>
      </c>
      <c r="D34" s="2"/>
      <c r="E34" s="21">
        <v>67853.69</v>
      </c>
      <c r="F34" s="21">
        <v>69900.03</v>
      </c>
      <c r="G34" s="23">
        <v>2046.3440000000001</v>
      </c>
      <c r="H34" s="21">
        <v>93200.042539062488</v>
      </c>
      <c r="I34" s="21">
        <v>93200.04</v>
      </c>
      <c r="J34" s="21">
        <v>25346.352539062485</v>
      </c>
      <c r="K34" s="22">
        <v>-2.5390624941792339E-3</v>
      </c>
      <c r="L34" s="30">
        <v>93200.038417968753</v>
      </c>
      <c r="M34" s="29">
        <v>-4.1210937342839316E-3</v>
      </c>
    </row>
    <row r="35" spans="1:13" ht="10" customHeight="1" x14ac:dyDescent="0.35">
      <c r="A35" s="2"/>
      <c r="B35" s="2"/>
      <c r="C35" s="2" t="s">
        <v>86</v>
      </c>
      <c r="D35" s="2"/>
      <c r="E35" s="21">
        <v>24970.11</v>
      </c>
      <c r="F35" s="21">
        <v>56437.47</v>
      </c>
      <c r="G35" s="23">
        <v>31467.360000000001</v>
      </c>
      <c r="H35" s="21">
        <v>75249.963515625001</v>
      </c>
      <c r="I35" s="21">
        <v>75249.960000000006</v>
      </c>
      <c r="J35" s="21">
        <v>50279.853515625</v>
      </c>
      <c r="K35" s="22">
        <v>-3.5156249941792339E-3</v>
      </c>
      <c r="L35" s="30">
        <v>75249.960742187497</v>
      </c>
      <c r="M35" s="29">
        <v>-2.7734375034924597E-3</v>
      </c>
    </row>
    <row r="36" spans="1:13" ht="10" customHeight="1" x14ac:dyDescent="0.35">
      <c r="A36" s="2"/>
      <c r="B36" s="2"/>
      <c r="C36" s="2" t="s">
        <v>89</v>
      </c>
      <c r="D36" s="2"/>
      <c r="E36" s="21">
        <v>0</v>
      </c>
      <c r="F36" s="21">
        <v>15000.03</v>
      </c>
      <c r="G36" s="23">
        <v>15000.03</v>
      </c>
      <c r="H36" s="21">
        <v>20000.0390625</v>
      </c>
      <c r="I36" s="21">
        <v>20000.04</v>
      </c>
      <c r="J36" s="21">
        <v>20000.0390625</v>
      </c>
      <c r="K36" s="22">
        <v>9.3750000087311491E-4</v>
      </c>
      <c r="L36" s="30">
        <v>20000.0390625</v>
      </c>
      <c r="M36" s="29">
        <v>0</v>
      </c>
    </row>
    <row r="37" spans="1:13" ht="10" customHeight="1" x14ac:dyDescent="0.35">
      <c r="A37" s="2"/>
      <c r="B37" s="2"/>
      <c r="C37" s="2" t="s">
        <v>93</v>
      </c>
      <c r="D37" s="2"/>
      <c r="E37" s="21">
        <v>684601.57</v>
      </c>
      <c r="F37" s="21">
        <v>767256.75</v>
      </c>
      <c r="G37" s="23">
        <v>82655.19</v>
      </c>
      <c r="H37" s="21">
        <v>1023008.9996874999</v>
      </c>
      <c r="I37" s="21">
        <v>1023009</v>
      </c>
      <c r="J37" s="21">
        <v>338407.4296875</v>
      </c>
      <c r="K37" s="22">
        <v>3.125000512227416E-4</v>
      </c>
      <c r="L37" s="30">
        <v>1023009.0003124999</v>
      </c>
      <c r="M37" s="29">
        <v>6.2499998603016138E-4</v>
      </c>
    </row>
    <row r="38" spans="1:13" ht="10" customHeight="1" x14ac:dyDescent="0.35">
      <c r="A38" s="2"/>
      <c r="B38" s="2"/>
      <c r="C38" s="2" t="s">
        <v>96</v>
      </c>
      <c r="D38" s="2"/>
      <c r="E38" s="21">
        <v>49926.87</v>
      </c>
      <c r="F38" s="21">
        <v>82939.5</v>
      </c>
      <c r="G38" s="23">
        <v>33012.629999999997</v>
      </c>
      <c r="H38" s="21">
        <v>110585.99695312501</v>
      </c>
      <c r="I38" s="21">
        <v>110586</v>
      </c>
      <c r="J38" s="21">
        <v>60659.126953125007</v>
      </c>
      <c r="K38" s="22">
        <v>3.0468749901046976E-3</v>
      </c>
      <c r="L38" s="30">
        <v>110585.99906250001</v>
      </c>
      <c r="M38" s="29">
        <v>2.1093749965075403E-3</v>
      </c>
    </row>
    <row r="39" spans="1:13" ht="10" customHeight="1" x14ac:dyDescent="0.35">
      <c r="A39" s="2"/>
      <c r="B39" s="2"/>
      <c r="C39" s="2" t="s">
        <v>102</v>
      </c>
      <c r="D39" s="2"/>
      <c r="E39" s="21">
        <v>72405.320000000007</v>
      </c>
      <c r="F39" s="21">
        <v>43301.97</v>
      </c>
      <c r="G39" s="23">
        <v>-29103.35</v>
      </c>
      <c r="H39" s="21">
        <v>57735.960136718742</v>
      </c>
      <c r="I39" s="21">
        <v>57735.96</v>
      </c>
      <c r="J39" s="21">
        <v>-14669.359863281265</v>
      </c>
      <c r="K39" s="22">
        <v>-1.3671874330611899E-4</v>
      </c>
      <c r="L39" s="30">
        <v>57735.963437500002</v>
      </c>
      <c r="M39" s="29">
        <v>3.3007812598953024E-3</v>
      </c>
    </row>
    <row r="40" spans="1:13" ht="10" customHeight="1" x14ac:dyDescent="0.35">
      <c r="A40" s="2"/>
      <c r="B40" s="2"/>
      <c r="C40" s="2" t="s">
        <v>104</v>
      </c>
      <c r="D40" s="2"/>
      <c r="E40" s="21">
        <v>8683.5</v>
      </c>
      <c r="F40" s="21">
        <v>71325</v>
      </c>
      <c r="G40" s="23">
        <v>62641.5</v>
      </c>
      <c r="H40" s="21">
        <v>95100</v>
      </c>
      <c r="I40" s="21">
        <v>95100</v>
      </c>
      <c r="J40" s="21">
        <v>86416.5</v>
      </c>
      <c r="K40" s="22">
        <v>0</v>
      </c>
      <c r="L40" s="30">
        <v>95100</v>
      </c>
      <c r="M40" s="29">
        <v>0</v>
      </c>
    </row>
    <row r="41" spans="1:13" ht="10" customHeight="1" x14ac:dyDescent="0.35">
      <c r="A41" s="2"/>
      <c r="B41" s="2"/>
      <c r="C41" s="2" t="s">
        <v>106</v>
      </c>
      <c r="D41" s="2"/>
      <c r="E41" s="21">
        <v>59052.19</v>
      </c>
      <c r="F41" s="21">
        <v>62849.97</v>
      </c>
      <c r="G41" s="23">
        <v>3797.777</v>
      </c>
      <c r="H41" s="21">
        <v>83799.960507812488</v>
      </c>
      <c r="I41" s="21">
        <v>83799.960000000006</v>
      </c>
      <c r="J41" s="21">
        <v>24747.770507812485</v>
      </c>
      <c r="K41" s="22">
        <v>-5.0781248137354851E-4</v>
      </c>
      <c r="L41" s="30">
        <v>83799.960468749996</v>
      </c>
      <c r="M41" s="29">
        <v>-3.9062491850927472E-5</v>
      </c>
    </row>
    <row r="42" spans="1:13" ht="10" customHeight="1" x14ac:dyDescent="0.35">
      <c r="A42" s="2"/>
      <c r="B42" s="2"/>
      <c r="C42" s="2" t="s">
        <v>109</v>
      </c>
      <c r="D42" s="2"/>
      <c r="E42" s="21">
        <v>29260.639999999999</v>
      </c>
      <c r="F42" s="21">
        <v>28424.97</v>
      </c>
      <c r="G42" s="23">
        <v>-835.66989999999998</v>
      </c>
      <c r="H42" s="21">
        <v>37899.960312499999</v>
      </c>
      <c r="I42" s="21">
        <v>37899.96</v>
      </c>
      <c r="J42" s="21">
        <v>8639.3203125</v>
      </c>
      <c r="K42" s="22">
        <v>-3.125000002910383E-4</v>
      </c>
      <c r="L42" s="30">
        <v>37899.960893554693</v>
      </c>
      <c r="M42" s="29">
        <v>5.810546936118044E-4</v>
      </c>
    </row>
    <row r="43" spans="1:13" ht="10" customHeight="1" x14ac:dyDescent="0.35">
      <c r="A43" s="2"/>
      <c r="B43" s="2"/>
      <c r="C43" s="2" t="s">
        <v>111</v>
      </c>
      <c r="D43" s="2"/>
      <c r="E43" s="21">
        <v>50523.42</v>
      </c>
      <c r="F43" s="21">
        <v>60599.97</v>
      </c>
      <c r="G43" s="23">
        <v>10076.549999999999</v>
      </c>
      <c r="H43" s="21">
        <v>80799.959062499998</v>
      </c>
      <c r="I43" s="21">
        <v>80799.960000000006</v>
      </c>
      <c r="J43" s="21">
        <v>30276.5390625</v>
      </c>
      <c r="K43" s="22">
        <v>9.3750000814907253E-4</v>
      </c>
      <c r="L43" s="30">
        <v>80799.96238281249</v>
      </c>
      <c r="M43" s="29">
        <v>3.3203124912688509E-3</v>
      </c>
    </row>
    <row r="44" spans="1:13" ht="10" customHeight="1" x14ac:dyDescent="0.35">
      <c r="A44" s="2"/>
      <c r="B44" s="2"/>
      <c r="C44" s="2" t="s">
        <v>114</v>
      </c>
      <c r="D44" s="2"/>
      <c r="E44" s="21">
        <v>45572.03</v>
      </c>
      <c r="F44" s="21">
        <v>65906.28</v>
      </c>
      <c r="G44" s="23">
        <v>20334.25</v>
      </c>
      <c r="H44" s="21">
        <v>87875.038789062499</v>
      </c>
      <c r="I44" s="21">
        <v>87875.04</v>
      </c>
      <c r="J44" s="21">
        <v>42303.0087890625</v>
      </c>
      <c r="K44" s="22">
        <v>1.2109374947613105E-3</v>
      </c>
      <c r="L44" s="30">
        <v>87875.037734375001</v>
      </c>
      <c r="M44" s="29">
        <v>-1.0546874982537702E-3</v>
      </c>
    </row>
    <row r="45" spans="1:13" ht="10" customHeight="1" x14ac:dyDescent="0.35">
      <c r="A45" s="2"/>
      <c r="B45" s="2"/>
      <c r="C45" s="2" t="s">
        <v>117</v>
      </c>
      <c r="D45" s="2"/>
      <c r="E45" s="21">
        <v>0</v>
      </c>
      <c r="F45" s="21">
        <v>18000</v>
      </c>
      <c r="G45" s="23">
        <v>18000</v>
      </c>
      <c r="H45" s="21">
        <v>24000</v>
      </c>
      <c r="I45" s="21">
        <v>24000</v>
      </c>
      <c r="J45" s="21">
        <v>24000</v>
      </c>
      <c r="K45" s="22">
        <v>0</v>
      </c>
      <c r="L45" s="30">
        <v>24000</v>
      </c>
      <c r="M45" s="29">
        <v>0</v>
      </c>
    </row>
    <row r="46" spans="1:13" ht="10" customHeight="1" x14ac:dyDescent="0.35">
      <c r="A46" s="2"/>
      <c r="B46" s="2"/>
      <c r="C46" s="2" t="s">
        <v>120</v>
      </c>
      <c r="D46" s="2"/>
      <c r="E46" s="21">
        <v>0</v>
      </c>
      <c r="F46" s="21">
        <v>1500.03</v>
      </c>
      <c r="G46" s="23">
        <v>1500.03</v>
      </c>
      <c r="H46" s="21">
        <v>2000.0399780273438</v>
      </c>
      <c r="I46" s="21">
        <v>2000.04</v>
      </c>
      <c r="J46" s="21">
        <v>2000.0399780273438</v>
      </c>
      <c r="K46" s="22">
        <v>2.1972656213620212E-5</v>
      </c>
      <c r="L46" s="30">
        <v>2000.0399780273438</v>
      </c>
      <c r="M46" s="29">
        <v>0</v>
      </c>
    </row>
    <row r="47" spans="1:13" ht="10" customHeight="1" x14ac:dyDescent="0.35">
      <c r="A47" s="2"/>
      <c r="B47" s="2"/>
      <c r="C47" s="2" t="s">
        <v>123</v>
      </c>
      <c r="D47" s="2"/>
      <c r="E47" s="21">
        <v>0</v>
      </c>
      <c r="F47" s="21">
        <v>1500.03</v>
      </c>
      <c r="G47" s="23">
        <v>1500.03</v>
      </c>
      <c r="H47" s="21">
        <v>2000.0399780273438</v>
      </c>
      <c r="I47" s="21">
        <v>2000.04</v>
      </c>
      <c r="J47" s="21">
        <v>2000.0399780273438</v>
      </c>
      <c r="K47" s="22">
        <v>2.1972656213620212E-5</v>
      </c>
      <c r="L47" s="30">
        <v>2000.0399780273438</v>
      </c>
      <c r="M47" s="29">
        <v>0</v>
      </c>
    </row>
    <row r="48" spans="1:13" ht="10" customHeight="1" x14ac:dyDescent="0.35">
      <c r="A48" s="2"/>
      <c r="B48" s="2"/>
      <c r="C48" s="2" t="s">
        <v>126</v>
      </c>
      <c r="D48" s="2"/>
      <c r="E48" s="21">
        <v>0</v>
      </c>
      <c r="F48" s="21">
        <v>11999.97</v>
      </c>
      <c r="G48" s="23">
        <v>11999.97</v>
      </c>
      <c r="H48" s="21">
        <v>15999.95947265625</v>
      </c>
      <c r="I48" s="21">
        <v>15999.96</v>
      </c>
      <c r="J48" s="21">
        <v>15999.95947265625</v>
      </c>
      <c r="K48" s="22">
        <v>5.2734374912688509E-4</v>
      </c>
      <c r="L48" s="30">
        <v>15999.959716796875</v>
      </c>
      <c r="M48" s="29">
        <v>2.44140625E-4</v>
      </c>
    </row>
    <row r="49" spans="1:13" ht="10" customHeight="1" x14ac:dyDescent="0.35">
      <c r="A49" s="2"/>
      <c r="B49" s="2"/>
      <c r="C49" s="2" t="s">
        <v>129</v>
      </c>
      <c r="D49" s="2"/>
      <c r="E49" s="21">
        <v>0</v>
      </c>
      <c r="F49" s="21">
        <v>1500.03</v>
      </c>
      <c r="G49" s="23">
        <v>1500.03</v>
      </c>
      <c r="H49" s="21">
        <v>2000.0399780273438</v>
      </c>
      <c r="I49" s="21">
        <v>2000.04</v>
      </c>
      <c r="J49" s="21">
        <v>2000.0399780273438</v>
      </c>
      <c r="K49" s="22">
        <v>2.1972656213620212E-5</v>
      </c>
      <c r="L49" s="30">
        <v>2000.0399780273438</v>
      </c>
      <c r="M49" s="29">
        <v>0</v>
      </c>
    </row>
    <row r="50" spans="1:13" ht="10" customHeight="1" x14ac:dyDescent="0.35">
      <c r="A50" s="2"/>
      <c r="B50" s="2"/>
      <c r="C50" s="5" t="s">
        <v>131</v>
      </c>
      <c r="D50" s="5"/>
      <c r="E50" s="24">
        <f>SUM(E31:E49)</f>
        <v>1171307.5599999998</v>
      </c>
      <c r="F50" s="24">
        <f>SUM(F31:F49)</f>
        <v>1634116.5</v>
      </c>
      <c r="G50" s="24">
        <f>SUM(G31:G49)</f>
        <v>462809.00110000017</v>
      </c>
      <c r="H50" s="24">
        <f>SUM(H31:H49)</f>
        <v>2178821.9934106441</v>
      </c>
      <c r="I50" s="24">
        <f>SUM(I31:I49)</f>
        <v>2178822</v>
      </c>
      <c r="J50" s="24">
        <f>SUM(J31:J49)</f>
        <v>1007514.4334106445</v>
      </c>
      <c r="K50" s="25">
        <f>I50-H50</f>
        <v>6.5893558785319328E-3</v>
      </c>
      <c r="L50" s="31">
        <v>5625801.0092086783</v>
      </c>
      <c r="M50" s="32">
        <v>3916.6727182007307</v>
      </c>
    </row>
    <row r="51" spans="1:13" ht="10" customHeight="1" x14ac:dyDescent="0.35">
      <c r="A51" s="2"/>
      <c r="B51" s="2" t="s">
        <v>14</v>
      </c>
      <c r="C51" s="2"/>
      <c r="D51" s="2"/>
      <c r="E51" s="21"/>
      <c r="F51" s="21"/>
      <c r="G51" s="23"/>
      <c r="H51" s="21"/>
      <c r="I51" s="21"/>
      <c r="J51" s="21"/>
      <c r="K51" s="22"/>
      <c r="L51" s="30"/>
      <c r="M51" s="29"/>
    </row>
    <row r="52" spans="1:13" ht="10" customHeight="1" x14ac:dyDescent="0.35">
      <c r="A52" s="2"/>
      <c r="B52" s="2"/>
      <c r="C52" s="2" t="s">
        <v>133</v>
      </c>
      <c r="D52" s="2"/>
      <c r="E52" s="21">
        <v>145025.89000000001</v>
      </c>
      <c r="F52" s="21">
        <v>0</v>
      </c>
      <c r="G52" s="23">
        <v>-145025.9</v>
      </c>
      <c r="H52" s="21">
        <v>-4.5312500151339918E-3</v>
      </c>
      <c r="I52" s="21">
        <v>0</v>
      </c>
      <c r="J52" s="21">
        <v>-145025.89453125003</v>
      </c>
      <c r="K52" s="22">
        <v>4.5312500151339918E-3</v>
      </c>
      <c r="L52" s="30">
        <v>2.9687499918509275E-3</v>
      </c>
      <c r="M52" s="29">
        <v>7.5000000069849193E-3</v>
      </c>
    </row>
    <row r="53" spans="1:13" ht="10" customHeight="1" x14ac:dyDescent="0.35">
      <c r="A53" s="2"/>
      <c r="B53" s="2"/>
      <c r="C53" s="2" t="s">
        <v>136</v>
      </c>
      <c r="D53" s="2"/>
      <c r="E53" s="21">
        <v>2204.56</v>
      </c>
      <c r="F53" s="21">
        <v>0</v>
      </c>
      <c r="G53" s="23">
        <v>-2204.56</v>
      </c>
      <c r="H53" s="21">
        <v>2.4414061954303179E-6</v>
      </c>
      <c r="I53" s="21">
        <v>0</v>
      </c>
      <c r="J53" s="21">
        <v>-2204.5599975585938</v>
      </c>
      <c r="K53" s="22">
        <v>-2.4414061954303179E-6</v>
      </c>
      <c r="L53" s="30">
        <v>0</v>
      </c>
      <c r="M53" s="29">
        <v>-2.4414061954303179E-6</v>
      </c>
    </row>
    <row r="54" spans="1:13" ht="10" customHeight="1" x14ac:dyDescent="0.35">
      <c r="A54" s="2"/>
      <c r="B54" s="2"/>
      <c r="C54" s="2" t="s">
        <v>139</v>
      </c>
      <c r="D54" s="2"/>
      <c r="E54" s="21">
        <v>5716</v>
      </c>
      <c r="F54" s="21">
        <v>166263.84</v>
      </c>
      <c r="G54" s="23">
        <v>160547.79999999999</v>
      </c>
      <c r="H54" s="21">
        <v>221685.1328125</v>
      </c>
      <c r="I54" s="21">
        <v>221685.12</v>
      </c>
      <c r="J54" s="21">
        <v>215969.1328125</v>
      </c>
      <c r="K54" s="22">
        <v>-1.2812500004656613E-2</v>
      </c>
      <c r="L54" s="30">
        <v>221685.1171875</v>
      </c>
      <c r="M54" s="29">
        <v>-1.5625E-2</v>
      </c>
    </row>
    <row r="55" spans="1:13" ht="10" customHeight="1" x14ac:dyDescent="0.35">
      <c r="A55" s="2"/>
      <c r="B55" s="2"/>
      <c r="C55" s="2" t="s">
        <v>142</v>
      </c>
      <c r="D55" s="2"/>
      <c r="E55" s="21">
        <v>62547.57</v>
      </c>
      <c r="F55" s="21">
        <v>101315.25</v>
      </c>
      <c r="G55" s="23">
        <v>38767.68</v>
      </c>
      <c r="H55" s="21">
        <v>135087.00164062501</v>
      </c>
      <c r="I55" s="21">
        <v>135087</v>
      </c>
      <c r="J55" s="21">
        <v>72539.431640625</v>
      </c>
      <c r="K55" s="22">
        <v>-1.6406250069849193E-3</v>
      </c>
      <c r="L55" s="30">
        <v>135087.00089843749</v>
      </c>
      <c r="M55" s="29">
        <v>-7.4218751979060471E-4</v>
      </c>
    </row>
    <row r="56" spans="1:13" ht="10" customHeight="1" x14ac:dyDescent="0.35">
      <c r="A56" s="2"/>
      <c r="B56" s="2"/>
      <c r="C56" s="2" t="s">
        <v>145</v>
      </c>
      <c r="D56" s="2"/>
      <c r="E56" s="21">
        <v>1415.16</v>
      </c>
      <c r="F56" s="21">
        <v>0</v>
      </c>
      <c r="G56" s="23">
        <v>-1415.16</v>
      </c>
      <c r="H56" s="21">
        <v>-3.6621095205191523E-6</v>
      </c>
      <c r="I56" s="21">
        <v>0</v>
      </c>
      <c r="J56" s="21">
        <v>-1415.1600036621096</v>
      </c>
      <c r="K56" s="22">
        <v>3.6621095205191523E-6</v>
      </c>
      <c r="L56" s="30">
        <v>0</v>
      </c>
      <c r="M56" s="29">
        <v>3.6621095205191523E-6</v>
      </c>
    </row>
    <row r="57" spans="1:13" ht="10" customHeight="1" x14ac:dyDescent="0.35">
      <c r="A57" s="2"/>
      <c r="B57" s="2"/>
      <c r="C57" s="2" t="s">
        <v>147</v>
      </c>
      <c r="D57" s="2"/>
      <c r="E57" s="21">
        <v>1500.38</v>
      </c>
      <c r="F57" s="21">
        <v>0</v>
      </c>
      <c r="G57" s="23">
        <v>-1500.38</v>
      </c>
      <c r="H57" s="21">
        <v>-3.5400390515860636E-5</v>
      </c>
      <c r="I57" s="21">
        <v>0</v>
      </c>
      <c r="J57" s="21">
        <v>-1500.3800354003906</v>
      </c>
      <c r="K57" s="22">
        <v>3.5400390515860636E-5</v>
      </c>
      <c r="L57" s="30">
        <v>0</v>
      </c>
      <c r="M57" s="29">
        <v>3.5400390515860636E-5</v>
      </c>
    </row>
    <row r="58" spans="1:13" ht="10" customHeight="1" x14ac:dyDescent="0.35">
      <c r="A58" s="2"/>
      <c r="B58" s="2"/>
      <c r="C58" s="2" t="s">
        <v>150</v>
      </c>
      <c r="D58" s="2"/>
      <c r="E58" s="21">
        <v>4117.25</v>
      </c>
      <c r="F58" s="21">
        <v>0</v>
      </c>
      <c r="G58" s="23">
        <v>-4117.25</v>
      </c>
      <c r="H58" s="21">
        <v>1.220703125E-4</v>
      </c>
      <c r="I58" s="21">
        <v>0</v>
      </c>
      <c r="J58" s="21">
        <v>-4117.2498779296875</v>
      </c>
      <c r="K58" s="22">
        <v>-1.220703125E-4</v>
      </c>
      <c r="L58" s="30">
        <v>0</v>
      </c>
      <c r="M58" s="29">
        <v>-1.220703125E-4</v>
      </c>
    </row>
    <row r="59" spans="1:13" ht="10" customHeight="1" x14ac:dyDescent="0.35">
      <c r="A59" s="2"/>
      <c r="B59" s="2"/>
      <c r="C59" s="2" t="s">
        <v>153</v>
      </c>
      <c r="D59" s="2"/>
      <c r="E59" s="21">
        <v>14617.75</v>
      </c>
      <c r="F59" s="21">
        <v>23694.66</v>
      </c>
      <c r="G59" s="23">
        <v>9076.91</v>
      </c>
      <c r="H59" s="21">
        <v>31592.880859375</v>
      </c>
      <c r="I59" s="21">
        <v>31592.880000000001</v>
      </c>
      <c r="J59" s="21">
        <v>16975.130859375</v>
      </c>
      <c r="K59" s="22">
        <v>-8.5937499898136593E-4</v>
      </c>
      <c r="L59" s="30">
        <v>31592.879667968748</v>
      </c>
      <c r="M59" s="29">
        <v>-1.1914062524738256E-3</v>
      </c>
    </row>
    <row r="60" spans="1:13" ht="10" customHeight="1" x14ac:dyDescent="0.35">
      <c r="A60" s="2"/>
      <c r="B60" s="2"/>
      <c r="C60" s="2" t="s">
        <v>156</v>
      </c>
      <c r="D60" s="2"/>
      <c r="E60" s="21">
        <v>330.96</v>
      </c>
      <c r="F60" s="21">
        <v>0</v>
      </c>
      <c r="G60" s="23">
        <v>-330.96</v>
      </c>
      <c r="H60" s="21">
        <v>9.1552732328636921E-7</v>
      </c>
      <c r="I60" s="21">
        <v>0</v>
      </c>
      <c r="J60" s="21">
        <v>-330.95999908447266</v>
      </c>
      <c r="K60" s="22">
        <v>-9.1552732328636921E-7</v>
      </c>
      <c r="L60" s="30">
        <v>0</v>
      </c>
      <c r="M60" s="29">
        <v>-9.1552732328636921E-7</v>
      </c>
    </row>
    <row r="61" spans="1:13" ht="10" customHeight="1" x14ac:dyDescent="0.35">
      <c r="A61" s="2"/>
      <c r="B61" s="2"/>
      <c r="C61" s="2" t="s">
        <v>158</v>
      </c>
      <c r="D61" s="2"/>
      <c r="E61" s="21">
        <v>350.9</v>
      </c>
      <c r="F61" s="21">
        <v>0</v>
      </c>
      <c r="G61" s="23">
        <v>-350.9</v>
      </c>
      <c r="H61" s="21">
        <v>-1.5258789289873675E-6</v>
      </c>
      <c r="I61" s="21">
        <v>0</v>
      </c>
      <c r="J61" s="21">
        <v>-350.90000152587891</v>
      </c>
      <c r="K61" s="22">
        <v>1.5258789289873675E-6</v>
      </c>
      <c r="L61" s="30">
        <v>0</v>
      </c>
      <c r="M61" s="29">
        <v>1.5258789289873675E-6</v>
      </c>
    </row>
    <row r="62" spans="1:13" ht="10" customHeight="1" x14ac:dyDescent="0.35">
      <c r="A62" s="2"/>
      <c r="B62" s="2"/>
      <c r="C62" s="2" t="s">
        <v>161</v>
      </c>
      <c r="D62" s="2"/>
      <c r="E62" s="21">
        <v>963.65</v>
      </c>
      <c r="F62" s="21">
        <v>0</v>
      </c>
      <c r="G62" s="23">
        <v>-963.65</v>
      </c>
      <c r="H62" s="21">
        <v>-2.4414062522737368E-5</v>
      </c>
      <c r="I62" s="21">
        <v>0</v>
      </c>
      <c r="J62" s="21">
        <v>-963.6500244140625</v>
      </c>
      <c r="K62" s="22">
        <v>2.4414062522737368E-5</v>
      </c>
      <c r="L62" s="30">
        <v>0</v>
      </c>
      <c r="M62" s="29">
        <v>2.4414062522737368E-5</v>
      </c>
    </row>
    <row r="63" spans="1:13" ht="10" customHeight="1" x14ac:dyDescent="0.35">
      <c r="A63" s="2"/>
      <c r="B63" s="2"/>
      <c r="C63" s="2" t="s">
        <v>164</v>
      </c>
      <c r="D63" s="2"/>
      <c r="E63" s="21">
        <v>31848.959999999999</v>
      </c>
      <c r="F63" s="21">
        <v>32682.33</v>
      </c>
      <c r="G63" s="23">
        <v>833.3691</v>
      </c>
      <c r="H63" s="21">
        <v>43576.440468749999</v>
      </c>
      <c r="I63" s="21">
        <v>43576.44</v>
      </c>
      <c r="J63" s="21">
        <v>11727.48046875</v>
      </c>
      <c r="K63" s="22">
        <v>-4.6874999679857865E-4</v>
      </c>
      <c r="L63" s="30">
        <v>43576.441835937498</v>
      </c>
      <c r="M63" s="29">
        <v>1.3671874985448085E-3</v>
      </c>
    </row>
    <row r="64" spans="1:13" ht="10" customHeight="1" x14ac:dyDescent="0.35">
      <c r="A64" s="2"/>
      <c r="B64" s="2"/>
      <c r="C64" s="2" t="s">
        <v>167</v>
      </c>
      <c r="D64" s="2"/>
      <c r="E64" s="21">
        <v>2862.06</v>
      </c>
      <c r="F64" s="21">
        <v>16341.21</v>
      </c>
      <c r="G64" s="23">
        <v>13479.15</v>
      </c>
      <c r="H64" s="21">
        <v>21788.279238281248</v>
      </c>
      <c r="I64" s="21">
        <v>21788.28</v>
      </c>
      <c r="J64" s="21">
        <v>18926.219238281246</v>
      </c>
      <c r="K64" s="22">
        <v>7.6171875116415322E-4</v>
      </c>
      <c r="L64" s="30">
        <v>21788.279824218749</v>
      </c>
      <c r="M64" s="29">
        <v>5.8593750145519152E-4</v>
      </c>
    </row>
    <row r="65" spans="1:13" ht="10" customHeight="1" x14ac:dyDescent="0.35">
      <c r="A65" s="2"/>
      <c r="B65" s="2"/>
      <c r="C65" s="2" t="s">
        <v>170</v>
      </c>
      <c r="D65" s="2"/>
      <c r="E65" s="21">
        <v>146.22</v>
      </c>
      <c r="F65" s="21">
        <v>0</v>
      </c>
      <c r="G65" s="23">
        <v>-146.22</v>
      </c>
      <c r="H65" s="21">
        <v>-5.0354003917618684E-6</v>
      </c>
      <c r="I65" s="21">
        <v>0</v>
      </c>
      <c r="J65" s="21">
        <v>-146.22000503540039</v>
      </c>
      <c r="K65" s="22">
        <v>5.0354003917618684E-6</v>
      </c>
      <c r="L65" s="30">
        <v>0</v>
      </c>
      <c r="M65" s="29">
        <v>5.0354003917618684E-6</v>
      </c>
    </row>
    <row r="66" spans="1:13" ht="10" customHeight="1" x14ac:dyDescent="0.35">
      <c r="A66" s="2"/>
      <c r="B66" s="2"/>
      <c r="C66" s="2" t="s">
        <v>171</v>
      </c>
      <c r="D66" s="2"/>
      <c r="E66" s="21">
        <v>300.33999999999997</v>
      </c>
      <c r="F66" s="21">
        <v>0</v>
      </c>
      <c r="G66" s="23">
        <v>-300.33999999999997</v>
      </c>
      <c r="H66" s="21">
        <v>-3.9672851244176854E-6</v>
      </c>
      <c r="I66" s="21">
        <v>0</v>
      </c>
      <c r="J66" s="21">
        <v>-300.3400039672851</v>
      </c>
      <c r="K66" s="22">
        <v>3.9672851244176854E-6</v>
      </c>
      <c r="L66" s="30">
        <v>0</v>
      </c>
      <c r="M66" s="29">
        <v>3.9672851244176854E-6</v>
      </c>
    </row>
    <row r="67" spans="1:13" ht="10" customHeight="1" x14ac:dyDescent="0.35">
      <c r="A67" s="2"/>
      <c r="B67" s="2"/>
      <c r="C67" s="2" t="s">
        <v>174</v>
      </c>
      <c r="D67" s="2"/>
      <c r="E67" s="21">
        <v>7819.67</v>
      </c>
      <c r="F67" s="21">
        <v>16341.21</v>
      </c>
      <c r="G67" s="23">
        <v>8521.5400000000009</v>
      </c>
      <c r="H67" s="21">
        <v>21788.279374999998</v>
      </c>
      <c r="I67" s="21">
        <v>21788.28</v>
      </c>
      <c r="J67" s="21">
        <v>13968.609374999998</v>
      </c>
      <c r="K67" s="22">
        <v>6.2500000058207661E-4</v>
      </c>
      <c r="L67" s="30">
        <v>21788.279619140623</v>
      </c>
      <c r="M67" s="29">
        <v>2.44140625E-4</v>
      </c>
    </row>
    <row r="68" spans="1:13" ht="10" customHeight="1" x14ac:dyDescent="0.35">
      <c r="A68" s="2"/>
      <c r="B68" s="2"/>
      <c r="C68" s="2" t="s">
        <v>177</v>
      </c>
      <c r="D68" s="2"/>
      <c r="E68" s="21">
        <v>2077.42</v>
      </c>
      <c r="F68" s="21">
        <v>22932</v>
      </c>
      <c r="G68" s="23">
        <v>20854.580000000002</v>
      </c>
      <c r="H68" s="21">
        <v>30575.999101562498</v>
      </c>
      <c r="I68" s="21">
        <v>30576</v>
      </c>
      <c r="J68" s="21">
        <v>28498.5791015625</v>
      </c>
      <c r="K68" s="22">
        <v>8.9843750174622983E-4</v>
      </c>
      <c r="L68" s="30">
        <v>30575.999804687501</v>
      </c>
      <c r="M68" s="29">
        <v>7.0312500247382559E-4</v>
      </c>
    </row>
    <row r="69" spans="1:13" ht="10" customHeight="1" x14ac:dyDescent="0.35">
      <c r="A69" s="2"/>
      <c r="B69" s="2"/>
      <c r="C69" s="5" t="s">
        <v>179</v>
      </c>
      <c r="D69" s="5"/>
      <c r="E69" s="24">
        <f>SUM(E52:E68)</f>
        <v>283844.74</v>
      </c>
      <c r="F69" s="24">
        <f>SUM(F52:F68)</f>
        <v>379570.5</v>
      </c>
      <c r="G69" s="24">
        <f>SUM(G52:G68)</f>
        <v>95725.709099999993</v>
      </c>
      <c r="H69" s="24">
        <f>SUM(H52:H68)</f>
        <v>506094.00901626592</v>
      </c>
      <c r="I69" s="24">
        <f>SUM(I52:I68)</f>
        <v>506094</v>
      </c>
      <c r="J69" s="24">
        <f>SUM(J52:J68)</f>
        <v>222249.26901626584</v>
      </c>
      <c r="K69" s="25">
        <v>1.6514591407030821E-3</v>
      </c>
      <c r="L69" s="31">
        <v>1267433.5218798823</v>
      </c>
      <c r="M69" s="32">
        <v>3.5313415207838261E-3</v>
      </c>
    </row>
    <row r="70" spans="1:13" ht="10" customHeight="1" x14ac:dyDescent="0.35">
      <c r="A70" s="2"/>
      <c r="B70" s="2" t="s">
        <v>15</v>
      </c>
      <c r="C70" s="2"/>
      <c r="D70" s="2"/>
      <c r="E70" s="21"/>
      <c r="F70" s="21"/>
      <c r="G70" s="23"/>
      <c r="H70" s="21"/>
      <c r="I70" s="21"/>
      <c r="J70" s="21"/>
      <c r="K70" s="22"/>
      <c r="L70" s="30"/>
      <c r="M70" s="29"/>
    </row>
    <row r="71" spans="1:13" ht="10" customHeight="1" x14ac:dyDescent="0.35">
      <c r="A71" s="2"/>
      <c r="B71" s="2"/>
      <c r="C71" s="2" t="s">
        <v>181</v>
      </c>
      <c r="D71" s="2"/>
      <c r="E71" s="21">
        <v>0</v>
      </c>
      <c r="F71" s="21">
        <v>29265.75</v>
      </c>
      <c r="G71" s="23">
        <v>29265.75</v>
      </c>
      <c r="H71" s="21">
        <v>39021</v>
      </c>
      <c r="I71" s="21">
        <v>39021</v>
      </c>
      <c r="J71" s="21">
        <v>39021</v>
      </c>
      <c r="K71" s="22">
        <v>0</v>
      </c>
      <c r="L71" s="30">
        <v>39021.0009765625</v>
      </c>
      <c r="M71" s="29">
        <v>9.765625E-4</v>
      </c>
    </row>
    <row r="72" spans="1:13" ht="10" customHeight="1" x14ac:dyDescent="0.35">
      <c r="A72" s="2"/>
      <c r="B72" s="2"/>
      <c r="C72" s="2" t="s">
        <v>184</v>
      </c>
      <c r="D72" s="2"/>
      <c r="E72" s="21">
        <v>17544.5</v>
      </c>
      <c r="F72" s="21">
        <v>11713.5</v>
      </c>
      <c r="G72" s="23">
        <v>-5831</v>
      </c>
      <c r="H72" s="21">
        <v>20000</v>
      </c>
      <c r="I72" s="21">
        <v>15618</v>
      </c>
      <c r="J72" s="21">
        <v>2455.5</v>
      </c>
      <c r="K72" s="22">
        <v>-4382</v>
      </c>
      <c r="L72" s="30">
        <v>15617.999755859375</v>
      </c>
      <c r="M72" s="29">
        <v>-4382.000244140625</v>
      </c>
    </row>
    <row r="73" spans="1:13" ht="10" customHeight="1" x14ac:dyDescent="0.35">
      <c r="A73" s="2"/>
      <c r="B73" s="2"/>
      <c r="C73" s="2" t="s">
        <v>187</v>
      </c>
      <c r="D73" s="2"/>
      <c r="E73" s="21">
        <v>26380.25</v>
      </c>
      <c r="F73" s="21">
        <v>8241.75</v>
      </c>
      <c r="G73" s="23">
        <v>-18138.5</v>
      </c>
      <c r="H73" s="21">
        <v>32965.400146484375</v>
      </c>
      <c r="I73" s="21">
        <v>10989</v>
      </c>
      <c r="J73" s="21">
        <v>6585.150146484375</v>
      </c>
      <c r="K73" s="22">
        <v>-21976.400146484375</v>
      </c>
      <c r="L73" s="30">
        <v>39097.5</v>
      </c>
      <c r="M73" s="29">
        <v>6132.099853515625</v>
      </c>
    </row>
    <row r="74" spans="1:13" ht="10" customHeight="1" x14ac:dyDescent="0.35">
      <c r="A74" s="2"/>
      <c r="B74" s="2"/>
      <c r="C74" s="2" t="s">
        <v>192</v>
      </c>
      <c r="D74" s="2"/>
      <c r="E74" s="21">
        <v>23630</v>
      </c>
      <c r="F74" s="21">
        <v>23111.279999999999</v>
      </c>
      <c r="G74" s="23">
        <v>-518.72069999999997</v>
      </c>
      <c r="H74" s="21">
        <v>30815.038818359375</v>
      </c>
      <c r="I74" s="21">
        <v>30815.040000000001</v>
      </c>
      <c r="J74" s="21">
        <v>7185.038818359375</v>
      </c>
      <c r="K74" s="22">
        <v>1.1816406258731149E-3</v>
      </c>
      <c r="L74" s="30">
        <v>30815.0390625</v>
      </c>
      <c r="M74" s="29">
        <v>2.44140625E-4</v>
      </c>
    </row>
    <row r="75" spans="1:13" ht="10" customHeight="1" x14ac:dyDescent="0.35">
      <c r="A75" s="2"/>
      <c r="B75" s="2"/>
      <c r="C75" s="2" t="s">
        <v>195</v>
      </c>
      <c r="D75" s="2"/>
      <c r="E75" s="21">
        <v>209814.19</v>
      </c>
      <c r="F75" s="21">
        <v>154887.03</v>
      </c>
      <c r="G75" s="23">
        <v>-54927.16</v>
      </c>
      <c r="H75" s="21">
        <v>210000.0025</v>
      </c>
      <c r="I75" s="21">
        <v>206516.04</v>
      </c>
      <c r="J75" s="21">
        <v>185.8125</v>
      </c>
      <c r="K75" s="22">
        <v>-3483.9624999999942</v>
      </c>
      <c r="L75" s="30">
        <v>206516.04225585936</v>
      </c>
      <c r="M75" s="29">
        <v>-3483.960244140646</v>
      </c>
    </row>
    <row r="76" spans="1:13" ht="10" customHeight="1" x14ac:dyDescent="0.35">
      <c r="A76" s="2"/>
      <c r="B76" s="2"/>
      <c r="C76" s="2" t="s">
        <v>198</v>
      </c>
      <c r="D76" s="2"/>
      <c r="E76" s="21">
        <v>77607.5</v>
      </c>
      <c r="F76" s="21">
        <v>55973.97</v>
      </c>
      <c r="G76" s="23">
        <v>-21633.53</v>
      </c>
      <c r="H76" s="21">
        <v>74631.960876464844</v>
      </c>
      <c r="I76" s="21">
        <v>74631.960000000006</v>
      </c>
      <c r="J76" s="21">
        <v>-2975.5391235351563</v>
      </c>
      <c r="K76" s="22">
        <v>-8.764648373471573E-4</v>
      </c>
      <c r="L76" s="30">
        <v>74631.962890625</v>
      </c>
      <c r="M76" s="29">
        <v>2.01416015625E-3</v>
      </c>
    </row>
    <row r="77" spans="1:13" ht="10" customHeight="1" x14ac:dyDescent="0.35">
      <c r="A77" s="2"/>
      <c r="B77" s="2"/>
      <c r="C77" s="2" t="s">
        <v>201</v>
      </c>
      <c r="D77" s="2"/>
      <c r="E77" s="21">
        <v>8414.5400000000009</v>
      </c>
      <c r="F77" s="21">
        <v>26172.720000000001</v>
      </c>
      <c r="G77" s="23">
        <v>17758.18</v>
      </c>
      <c r="H77" s="21">
        <v>34896.960898437501</v>
      </c>
      <c r="I77" s="21">
        <v>34896.959999999999</v>
      </c>
      <c r="J77" s="21">
        <v>26482.4208984375</v>
      </c>
      <c r="K77" s="22">
        <v>-8.9843750174622983E-4</v>
      </c>
      <c r="L77" s="30">
        <v>34896.959550781248</v>
      </c>
      <c r="M77" s="29">
        <v>-1.3476562526193447E-3</v>
      </c>
    </row>
    <row r="78" spans="1:13" ht="10" customHeight="1" x14ac:dyDescent="0.35">
      <c r="A78" s="2"/>
      <c r="B78" s="2"/>
      <c r="C78" s="2" t="s">
        <v>204</v>
      </c>
      <c r="D78" s="2"/>
      <c r="E78" s="21">
        <v>54830</v>
      </c>
      <c r="F78" s="21">
        <v>56837.25</v>
      </c>
      <c r="G78" s="23">
        <v>2007.25</v>
      </c>
      <c r="H78" s="21">
        <v>75783.00048828125</v>
      </c>
      <c r="I78" s="21">
        <v>75783</v>
      </c>
      <c r="J78" s="21">
        <v>20953.00048828125</v>
      </c>
      <c r="K78" s="22">
        <v>-4.8828125E-4</v>
      </c>
      <c r="L78" s="30">
        <v>75782.999453124998</v>
      </c>
      <c r="M78" s="29">
        <v>-1.0351562523283064E-3</v>
      </c>
    </row>
    <row r="79" spans="1:13" ht="10" customHeight="1" x14ac:dyDescent="0.35">
      <c r="A79" s="2"/>
      <c r="B79" s="2"/>
      <c r="C79" s="2" t="s">
        <v>207</v>
      </c>
      <c r="D79" s="2"/>
      <c r="E79" s="21">
        <v>8023.5</v>
      </c>
      <c r="F79" s="21">
        <v>27000</v>
      </c>
      <c r="G79" s="23">
        <v>18976.5</v>
      </c>
      <c r="H79" s="21">
        <v>36000</v>
      </c>
      <c r="I79" s="21">
        <v>36000</v>
      </c>
      <c r="J79" s="21">
        <v>27976.5</v>
      </c>
      <c r="K79" s="22">
        <v>0</v>
      </c>
      <c r="L79" s="30">
        <v>35999.998974609378</v>
      </c>
      <c r="M79" s="29">
        <v>-1.025390622089617E-3</v>
      </c>
    </row>
    <row r="80" spans="1:13" ht="10" customHeight="1" x14ac:dyDescent="0.35">
      <c r="A80" s="2"/>
      <c r="B80" s="2"/>
      <c r="C80" s="2" t="s">
        <v>210</v>
      </c>
      <c r="D80" s="2"/>
      <c r="E80" s="21">
        <v>19995.52</v>
      </c>
      <c r="F80" s="21">
        <v>19587.78</v>
      </c>
      <c r="G80" s="23">
        <v>-407.74020000000002</v>
      </c>
      <c r="H80" s="21">
        <v>26117.039409179688</v>
      </c>
      <c r="I80" s="21">
        <v>26117.040000000001</v>
      </c>
      <c r="J80" s="21">
        <v>6121.5194091796875</v>
      </c>
      <c r="K80" s="22">
        <v>5.9082031293655746E-4</v>
      </c>
      <c r="L80" s="30">
        <v>26117.03955078125</v>
      </c>
      <c r="M80" s="29">
        <v>1.4160156206344254E-4</v>
      </c>
    </row>
    <row r="81" spans="1:13" ht="10" customHeight="1" x14ac:dyDescent="0.35">
      <c r="A81" s="2"/>
      <c r="B81" s="2"/>
      <c r="C81" s="2" t="s">
        <v>213</v>
      </c>
      <c r="D81" s="2"/>
      <c r="E81" s="21">
        <v>1601.61</v>
      </c>
      <c r="F81" s="21">
        <v>5346.72</v>
      </c>
      <c r="G81" s="23">
        <v>3745.11</v>
      </c>
      <c r="H81" s="21">
        <v>7128.9602197265622</v>
      </c>
      <c r="I81" s="21">
        <v>7128.96</v>
      </c>
      <c r="J81" s="21">
        <v>5527.3502197265625</v>
      </c>
      <c r="K81" s="22">
        <v>-2.1972656213620212E-4</v>
      </c>
      <c r="L81" s="30">
        <v>7128.9598847198486</v>
      </c>
      <c r="M81" s="29">
        <v>-3.3500671361252898E-4</v>
      </c>
    </row>
    <row r="82" spans="1:13" ht="10" customHeight="1" x14ac:dyDescent="0.35">
      <c r="A82" s="2"/>
      <c r="B82" s="2"/>
      <c r="C82" s="2" t="s">
        <v>216</v>
      </c>
      <c r="D82" s="2"/>
      <c r="E82" s="21">
        <v>17945</v>
      </c>
      <c r="F82" s="21">
        <v>12899.25</v>
      </c>
      <c r="G82" s="23">
        <v>-5045.75</v>
      </c>
      <c r="H82" s="21">
        <v>17198.999984741211</v>
      </c>
      <c r="I82" s="21">
        <v>17199</v>
      </c>
      <c r="J82" s="21">
        <v>-746.00001525878906</v>
      </c>
      <c r="K82" s="22">
        <v>1.52587890625E-5</v>
      </c>
      <c r="L82" s="30">
        <v>17199.000015258789</v>
      </c>
      <c r="M82" s="29">
        <v>3.0517578125E-5</v>
      </c>
    </row>
    <row r="83" spans="1:13" ht="10" customHeight="1" x14ac:dyDescent="0.35">
      <c r="A83" s="2"/>
      <c r="B83" s="2"/>
      <c r="C83" s="2" t="s">
        <v>219</v>
      </c>
      <c r="D83" s="2"/>
      <c r="E83" s="21">
        <v>0</v>
      </c>
      <c r="F83" s="21">
        <v>3750.03</v>
      </c>
      <c r="G83" s="23">
        <v>3750.03</v>
      </c>
      <c r="H83" s="21">
        <v>5000.0401611328125</v>
      </c>
      <c r="I83" s="21">
        <v>5000.04</v>
      </c>
      <c r="J83" s="21">
        <v>5000.0401611328125</v>
      </c>
      <c r="K83" s="22">
        <v>-1.6113281253637979E-4</v>
      </c>
      <c r="L83" s="30">
        <v>5000.0399780273438</v>
      </c>
      <c r="M83" s="29">
        <v>-1.8310546875E-4</v>
      </c>
    </row>
    <row r="84" spans="1:13" ht="10" customHeight="1" x14ac:dyDescent="0.35">
      <c r="A84" s="2"/>
      <c r="B84" s="2"/>
      <c r="C84" s="2" t="s">
        <v>222</v>
      </c>
      <c r="D84" s="2"/>
      <c r="E84" s="21">
        <v>456.57</v>
      </c>
      <c r="F84" s="21">
        <v>0</v>
      </c>
      <c r="G84" s="23">
        <v>-456.57</v>
      </c>
      <c r="H84" s="21">
        <v>456.57</v>
      </c>
      <c r="I84" s="21">
        <v>0</v>
      </c>
      <c r="J84" s="21">
        <v>0</v>
      </c>
      <c r="K84" s="22">
        <v>-456.57</v>
      </c>
      <c r="L84" s="30">
        <v>0</v>
      </c>
      <c r="M84" s="29">
        <v>-456.57</v>
      </c>
    </row>
    <row r="85" spans="1:13" ht="10" customHeight="1" x14ac:dyDescent="0.35">
      <c r="A85" s="2"/>
      <c r="B85" s="2"/>
      <c r="C85" s="2" t="s">
        <v>225</v>
      </c>
      <c r="D85" s="2"/>
      <c r="E85" s="21">
        <v>7705.92</v>
      </c>
      <c r="F85" s="21">
        <v>0</v>
      </c>
      <c r="G85" s="23">
        <v>-7705.92</v>
      </c>
      <c r="H85" s="21">
        <v>3.2226562507275958E-4</v>
      </c>
      <c r="I85" s="21">
        <v>0</v>
      </c>
      <c r="J85" s="21">
        <v>-7705.919677734375</v>
      </c>
      <c r="K85" s="22">
        <v>-3.2226562507275958E-4</v>
      </c>
      <c r="L85" s="30">
        <v>0</v>
      </c>
      <c r="M85" s="29">
        <v>-3.2226562507275958E-4</v>
      </c>
    </row>
    <row r="86" spans="1:13" ht="10" customHeight="1" x14ac:dyDescent="0.35">
      <c r="A86" s="2"/>
      <c r="B86" s="2"/>
      <c r="C86" s="2" t="s">
        <v>228</v>
      </c>
      <c r="D86" s="2"/>
      <c r="E86" s="21">
        <v>114897.99</v>
      </c>
      <c r="F86" s="21">
        <v>95736.78</v>
      </c>
      <c r="G86" s="23">
        <v>-19161.21</v>
      </c>
      <c r="H86" s="21">
        <v>127649.03736328126</v>
      </c>
      <c r="I86" s="21">
        <v>127649.04</v>
      </c>
      <c r="J86" s="21">
        <v>12751.04736328125</v>
      </c>
      <c r="K86" s="22">
        <v>2.6367187383584678E-3</v>
      </c>
      <c r="L86" s="30">
        <v>127649.03902343749</v>
      </c>
      <c r="M86" s="29">
        <v>1.6601562383584678E-3</v>
      </c>
    </row>
    <row r="87" spans="1:13" ht="10" customHeight="1" x14ac:dyDescent="0.35">
      <c r="A87" s="2"/>
      <c r="B87" s="2"/>
      <c r="C87" s="5" t="s">
        <v>230</v>
      </c>
      <c r="D87" s="5"/>
      <c r="E87" s="24">
        <f>SUM(E71:E86)</f>
        <v>588847.09</v>
      </c>
      <c r="F87" s="24">
        <f>SUM(F71:F86)</f>
        <v>530523.81000000006</v>
      </c>
      <c r="G87" s="24">
        <f>SUM(G71:G86)</f>
        <v>-58323.280900000005</v>
      </c>
      <c r="H87" s="24">
        <f>SUM(H71:H86)</f>
        <v>737664.01118835446</v>
      </c>
      <c r="I87" s="24">
        <f>SUM(I71:I86)</f>
        <v>707365.08000000007</v>
      </c>
      <c r="J87" s="24">
        <f>SUM(J71:J86)</f>
        <v>148816.92118835449</v>
      </c>
      <c r="K87" s="25">
        <f>I87-H87</f>
        <v>-30298.931188354385</v>
      </c>
      <c r="L87" s="31">
        <v>2101183.3782013701</v>
      </c>
      <c r="M87" s="32">
        <v>-2883.135901412988</v>
      </c>
    </row>
    <row r="88" spans="1:13" ht="10" customHeight="1" x14ac:dyDescent="0.35">
      <c r="A88" s="2"/>
      <c r="B88" s="2" t="s">
        <v>16</v>
      </c>
      <c r="C88" s="2"/>
      <c r="D88" s="2"/>
      <c r="E88" s="21"/>
      <c r="F88" s="21"/>
      <c r="G88" s="23"/>
      <c r="H88" s="21"/>
      <c r="I88" s="21"/>
      <c r="J88" s="21"/>
      <c r="K88" s="22"/>
      <c r="L88" s="30"/>
      <c r="M88" s="29"/>
    </row>
    <row r="89" spans="1:13" ht="10" customHeight="1" x14ac:dyDescent="0.35">
      <c r="A89" s="2"/>
      <c r="B89" s="2"/>
      <c r="C89" s="2" t="s">
        <v>232</v>
      </c>
      <c r="D89" s="2"/>
      <c r="E89" s="21">
        <v>16895.52</v>
      </c>
      <c r="F89" s="21">
        <v>0</v>
      </c>
      <c r="G89" s="23">
        <v>-16895.52</v>
      </c>
      <c r="H89" s="21">
        <v>21964.176005859375</v>
      </c>
      <c r="I89" s="21">
        <v>0</v>
      </c>
      <c r="J89" s="21">
        <v>5068.656005859375</v>
      </c>
      <c r="K89" s="22">
        <v>-21964.176005859375</v>
      </c>
      <c r="L89" s="30">
        <v>22407.420478515625</v>
      </c>
      <c r="M89" s="29">
        <v>443.24447265624985</v>
      </c>
    </row>
    <row r="90" spans="1:13" ht="10" customHeight="1" x14ac:dyDescent="0.35">
      <c r="A90" s="2"/>
      <c r="B90" s="2"/>
      <c r="C90" s="2" t="s">
        <v>235</v>
      </c>
      <c r="D90" s="2"/>
      <c r="E90" s="21">
        <v>1490.6</v>
      </c>
      <c r="F90" s="21">
        <v>2943.72</v>
      </c>
      <c r="G90" s="23">
        <v>1453.12</v>
      </c>
      <c r="H90" s="21">
        <v>3924.9599243164062</v>
      </c>
      <c r="I90" s="21">
        <v>3924.96</v>
      </c>
      <c r="J90" s="21">
        <v>2434.3599243164063</v>
      </c>
      <c r="K90" s="22">
        <v>7.5683593877329258E-5</v>
      </c>
      <c r="L90" s="30">
        <v>3924.9598937988285</v>
      </c>
      <c r="M90" s="29">
        <v>-3.0517577670252649E-5</v>
      </c>
    </row>
    <row r="91" spans="1:13" ht="10" customHeight="1" x14ac:dyDescent="0.35">
      <c r="A91" s="2"/>
      <c r="B91" s="2"/>
      <c r="C91" s="2" t="s">
        <v>238</v>
      </c>
      <c r="D91" s="2"/>
      <c r="E91" s="21">
        <v>8636.27</v>
      </c>
      <c r="F91" s="21">
        <v>731.97</v>
      </c>
      <c r="G91" s="23">
        <v>-7904.3</v>
      </c>
      <c r="H91" s="21">
        <v>8636.2699999999986</v>
      </c>
      <c r="I91" s="21">
        <v>975.96</v>
      </c>
      <c r="J91" s="21">
        <v>0</v>
      </c>
      <c r="K91" s="22">
        <v>-7660.3099999999986</v>
      </c>
      <c r="L91" s="30">
        <v>5797.3799999999992</v>
      </c>
      <c r="M91" s="29">
        <v>-2838.8899999999994</v>
      </c>
    </row>
    <row r="92" spans="1:13" ht="10" customHeight="1" x14ac:dyDescent="0.35">
      <c r="A92" s="2"/>
      <c r="B92" s="2"/>
      <c r="C92" s="2" t="s">
        <v>241</v>
      </c>
      <c r="D92" s="2"/>
      <c r="E92" s="21">
        <v>7580.67</v>
      </c>
      <c r="F92" s="21">
        <v>6158.25</v>
      </c>
      <c r="G92" s="23">
        <v>-1422.42</v>
      </c>
      <c r="H92" s="21">
        <v>10324.925859375</v>
      </c>
      <c r="I92" s="21">
        <v>8211</v>
      </c>
      <c r="J92" s="21">
        <v>2744.255859375</v>
      </c>
      <c r="K92" s="22">
        <v>-2113.9258593750001</v>
      </c>
      <c r="L92" s="30">
        <v>48518.300449218747</v>
      </c>
      <c r="M92" s="29">
        <v>38193.374589843748</v>
      </c>
    </row>
    <row r="93" spans="1:13" ht="10" customHeight="1" x14ac:dyDescent="0.35">
      <c r="A93" s="2"/>
      <c r="B93" s="2"/>
      <c r="C93" s="2" t="s">
        <v>244</v>
      </c>
      <c r="D93" s="2"/>
      <c r="E93" s="21">
        <v>20632.5</v>
      </c>
      <c r="F93" s="21">
        <v>0</v>
      </c>
      <c r="G93" s="23">
        <v>-20632.5</v>
      </c>
      <c r="H93" s="21">
        <v>20632.5</v>
      </c>
      <c r="I93" s="21">
        <v>0</v>
      </c>
      <c r="J93" s="21">
        <v>0</v>
      </c>
      <c r="K93" s="22">
        <v>-20632.5</v>
      </c>
      <c r="L93" s="30">
        <v>0</v>
      </c>
      <c r="M93" s="29">
        <v>-20632.5</v>
      </c>
    </row>
    <row r="94" spans="1:13" ht="10" customHeight="1" x14ac:dyDescent="0.35">
      <c r="A94" s="2"/>
      <c r="B94" s="2"/>
      <c r="C94" s="2" t="s">
        <v>247</v>
      </c>
      <c r="D94" s="2"/>
      <c r="E94" s="21">
        <v>65220.09</v>
      </c>
      <c r="F94" s="21">
        <v>51970.5</v>
      </c>
      <c r="G94" s="23">
        <v>-13249.59</v>
      </c>
      <c r="H94" s="21">
        <v>69294.000278320309</v>
      </c>
      <c r="I94" s="21">
        <v>69294</v>
      </c>
      <c r="J94" s="21">
        <v>4073.9102783203125</v>
      </c>
      <c r="K94" s="22">
        <v>-2.7832030900754035E-4</v>
      </c>
      <c r="L94" s="30">
        <v>69293.99953125001</v>
      </c>
      <c r="M94" s="29">
        <v>-7.4707029853016138E-4</v>
      </c>
    </row>
    <row r="95" spans="1:13" ht="10" customHeight="1" x14ac:dyDescent="0.35">
      <c r="A95" s="2"/>
      <c r="B95" s="2"/>
      <c r="C95" s="2" t="s">
        <v>250</v>
      </c>
      <c r="D95" s="2"/>
      <c r="E95" s="21">
        <v>1019.86</v>
      </c>
      <c r="F95" s="21">
        <v>0</v>
      </c>
      <c r="G95" s="23">
        <v>-1019.86</v>
      </c>
      <c r="H95" s="21">
        <v>-1.5869140611357579E-5</v>
      </c>
      <c r="I95" s="21">
        <v>0</v>
      </c>
      <c r="J95" s="21">
        <v>-1019.8600158691406</v>
      </c>
      <c r="K95" s="22">
        <v>1.5869140611357579E-5</v>
      </c>
      <c r="L95" s="30">
        <v>0</v>
      </c>
      <c r="M95" s="29">
        <v>1.5869140611357579E-5</v>
      </c>
    </row>
    <row r="96" spans="1:13" ht="10" customHeight="1" x14ac:dyDescent="0.35">
      <c r="A96" s="2"/>
      <c r="B96" s="2"/>
      <c r="C96" s="2" t="s">
        <v>253</v>
      </c>
      <c r="D96" s="2"/>
      <c r="E96" s="21">
        <v>16104.55</v>
      </c>
      <c r="F96" s="21">
        <v>11797.47</v>
      </c>
      <c r="G96" s="23">
        <v>-4307.08</v>
      </c>
      <c r="H96" s="21">
        <v>15729.960156249999</v>
      </c>
      <c r="I96" s="21">
        <v>15729.96</v>
      </c>
      <c r="J96" s="21">
        <v>-374.58984375</v>
      </c>
      <c r="K96" s="22">
        <v>-1.5625000014551915E-4</v>
      </c>
      <c r="L96" s="30">
        <v>15729.959956054689</v>
      </c>
      <c r="M96" s="29">
        <v>-2.0019531075377017E-4</v>
      </c>
    </row>
    <row r="97" spans="1:13" ht="10" customHeight="1" x14ac:dyDescent="0.35">
      <c r="A97" s="2"/>
      <c r="B97" s="2"/>
      <c r="C97" s="5" t="s">
        <v>255</v>
      </c>
      <c r="D97" s="5"/>
      <c r="E97" s="24">
        <f>SUM(E89:E96)</f>
        <v>137580.06</v>
      </c>
      <c r="F97" s="24">
        <f>SUM(F89:F96)</f>
        <v>73601.91</v>
      </c>
      <c r="G97" s="24">
        <f>SUM(G89:G96)</f>
        <v>-63978.150000000009</v>
      </c>
      <c r="H97" s="24">
        <f>SUM(H89:H96)</f>
        <v>150506.79220825192</v>
      </c>
      <c r="I97" s="24">
        <f>SUM(I89:I96)</f>
        <v>98135.88</v>
      </c>
      <c r="J97" s="24">
        <f>SUM(J89:J96)</f>
        <v>12926.732208251953</v>
      </c>
      <c r="K97" s="25">
        <f>I97-H97</f>
        <v>-52370.912208251917</v>
      </c>
      <c r="L97" s="31">
        <v>437942.07995483401</v>
      </c>
      <c r="M97" s="32">
        <v>6545.2754516601854</v>
      </c>
    </row>
    <row r="98" spans="1:13" ht="10" customHeight="1" x14ac:dyDescent="0.35">
      <c r="A98" s="2"/>
      <c r="B98" s="2" t="s">
        <v>17</v>
      </c>
      <c r="C98" s="2"/>
      <c r="D98" s="2"/>
      <c r="E98" s="21"/>
      <c r="F98" s="21"/>
      <c r="G98" s="23"/>
      <c r="H98" s="21"/>
      <c r="I98" s="21"/>
      <c r="J98" s="21"/>
      <c r="K98" s="22"/>
      <c r="L98" s="30"/>
      <c r="M98" s="29"/>
    </row>
    <row r="99" spans="1:13" ht="10" customHeight="1" x14ac:dyDescent="0.35">
      <c r="A99" s="2"/>
      <c r="B99" s="2"/>
      <c r="C99" s="2" t="s">
        <v>257</v>
      </c>
      <c r="D99" s="2"/>
      <c r="E99" s="21">
        <v>503.2</v>
      </c>
      <c r="F99" s="21">
        <v>20617.47</v>
      </c>
      <c r="G99" s="23">
        <v>20114.27</v>
      </c>
      <c r="H99" s="21">
        <v>27489.960742187501</v>
      </c>
      <c r="I99" s="21">
        <v>27489.96</v>
      </c>
      <c r="J99" s="21">
        <v>26986.7607421875</v>
      </c>
      <c r="K99" s="22">
        <v>-7.4218750160071068E-4</v>
      </c>
      <c r="L99" s="30">
        <v>27489.9609375</v>
      </c>
      <c r="M99" s="29">
        <v>1.9531249927240424E-4</v>
      </c>
    </row>
    <row r="100" spans="1:13" ht="10" customHeight="1" x14ac:dyDescent="0.35">
      <c r="A100" s="2"/>
      <c r="B100" s="2"/>
      <c r="C100" s="2" t="s">
        <v>260</v>
      </c>
      <c r="D100" s="2"/>
      <c r="E100" s="21">
        <v>187359.34</v>
      </c>
      <c r="F100" s="21">
        <v>238971.78</v>
      </c>
      <c r="G100" s="23">
        <v>51612.44</v>
      </c>
      <c r="H100" s="21">
        <v>318629.02749999997</v>
      </c>
      <c r="I100" s="21">
        <v>318629.03999999998</v>
      </c>
      <c r="J100" s="21">
        <v>131269.68749999997</v>
      </c>
      <c r="K100" s="22">
        <v>1.2500000011641532E-2</v>
      </c>
      <c r="L100" s="30">
        <v>318629.02875</v>
      </c>
      <c r="M100" s="29">
        <v>1.2500000302679837E-3</v>
      </c>
    </row>
    <row r="101" spans="1:13" ht="10" customHeight="1" x14ac:dyDescent="0.35">
      <c r="A101" s="2"/>
      <c r="B101" s="2"/>
      <c r="C101" s="2" t="s">
        <v>263</v>
      </c>
      <c r="D101" s="2"/>
      <c r="E101" s="21">
        <v>16674.240000000002</v>
      </c>
      <c r="F101" s="21">
        <v>13842.72</v>
      </c>
      <c r="G101" s="23">
        <v>-2831.5210000000002</v>
      </c>
      <c r="H101" s="21">
        <v>16674.240000000002</v>
      </c>
      <c r="I101" s="21">
        <v>18456.96</v>
      </c>
      <c r="J101" s="21">
        <v>0</v>
      </c>
      <c r="K101" s="22">
        <v>1782.7199999999975</v>
      </c>
      <c r="L101" s="30">
        <v>26312.043203124995</v>
      </c>
      <c r="M101" s="29">
        <v>9637.8032031249932</v>
      </c>
    </row>
    <row r="102" spans="1:13" ht="10" customHeight="1" x14ac:dyDescent="0.35">
      <c r="A102" s="2"/>
      <c r="B102" s="2"/>
      <c r="C102" s="2" t="s">
        <v>266</v>
      </c>
      <c r="D102" s="2"/>
      <c r="E102" s="21">
        <v>13868.39</v>
      </c>
      <c r="F102" s="21">
        <v>0</v>
      </c>
      <c r="G102" s="23">
        <v>-13868.39</v>
      </c>
      <c r="H102" s="21">
        <v>13868.390000000001</v>
      </c>
      <c r="I102" s="21">
        <v>0</v>
      </c>
      <c r="J102" s="21">
        <v>0</v>
      </c>
      <c r="K102" s="22">
        <v>-13868.390000000001</v>
      </c>
      <c r="L102" s="30">
        <v>0</v>
      </c>
      <c r="M102" s="29">
        <v>-13868.390000000001</v>
      </c>
    </row>
    <row r="103" spans="1:13" ht="10" customHeight="1" x14ac:dyDescent="0.35">
      <c r="A103" s="2"/>
      <c r="B103" s="2"/>
      <c r="C103" s="2" t="s">
        <v>269</v>
      </c>
      <c r="D103" s="2"/>
      <c r="E103" s="21">
        <v>22655.25</v>
      </c>
      <c r="F103" s="21">
        <v>0</v>
      </c>
      <c r="G103" s="23">
        <v>-22655.25</v>
      </c>
      <c r="H103" s="21">
        <v>22655.250000000004</v>
      </c>
      <c r="I103" s="21">
        <v>0</v>
      </c>
      <c r="J103" s="21">
        <v>0</v>
      </c>
      <c r="K103" s="22">
        <v>-22655.250000000004</v>
      </c>
      <c r="L103" s="30">
        <v>0</v>
      </c>
      <c r="M103" s="29">
        <v>-22655.250000000004</v>
      </c>
    </row>
    <row r="104" spans="1:13" ht="10" customHeight="1" x14ac:dyDescent="0.35">
      <c r="A104" s="2"/>
      <c r="B104" s="2"/>
      <c r="C104" s="2" t="s">
        <v>272</v>
      </c>
      <c r="D104" s="2"/>
      <c r="E104" s="21">
        <v>20180.68</v>
      </c>
      <c r="F104" s="21">
        <v>14897.97</v>
      </c>
      <c r="G104" s="23">
        <v>-5282.71</v>
      </c>
      <c r="H104" s="21">
        <v>23567.005073242191</v>
      </c>
      <c r="I104" s="21">
        <v>19863.96</v>
      </c>
      <c r="J104" s="21">
        <v>3386.3250732421911</v>
      </c>
      <c r="K104" s="22">
        <v>-3703.0450732421923</v>
      </c>
      <c r="L104" s="30">
        <v>56834.110122070306</v>
      </c>
      <c r="M104" s="29">
        <v>33267.105048828118</v>
      </c>
    </row>
    <row r="105" spans="1:13" ht="10" customHeight="1" x14ac:dyDescent="0.35">
      <c r="A105" s="2"/>
      <c r="B105" s="2"/>
      <c r="C105" s="2" t="s">
        <v>275</v>
      </c>
      <c r="D105" s="2"/>
      <c r="E105" s="21">
        <v>5178.97</v>
      </c>
      <c r="F105" s="21">
        <v>0</v>
      </c>
      <c r="G105" s="23">
        <v>-5178.97</v>
      </c>
      <c r="H105" s="21">
        <v>5178.97</v>
      </c>
      <c r="I105" s="21">
        <v>0</v>
      </c>
      <c r="J105" s="21">
        <v>0</v>
      </c>
      <c r="K105" s="22">
        <v>-5178.97</v>
      </c>
      <c r="L105" s="30">
        <v>0</v>
      </c>
      <c r="M105" s="29">
        <v>-5178.97</v>
      </c>
    </row>
    <row r="106" spans="1:13" ht="10" customHeight="1" x14ac:dyDescent="0.35">
      <c r="A106" s="2"/>
      <c r="B106" s="2"/>
      <c r="C106" s="2" t="s">
        <v>278</v>
      </c>
      <c r="D106" s="2"/>
      <c r="E106" s="21">
        <v>90073.58</v>
      </c>
      <c r="F106" s="21">
        <v>136809</v>
      </c>
      <c r="G106" s="23">
        <v>46735.42</v>
      </c>
      <c r="H106" s="21">
        <v>182412.00382812502</v>
      </c>
      <c r="I106" s="21">
        <v>182412</v>
      </c>
      <c r="J106" s="21">
        <v>92338.423828125015</v>
      </c>
      <c r="K106" s="22">
        <v>-3.8281250162981451E-3</v>
      </c>
      <c r="L106" s="30">
        <v>182411.99609375</v>
      </c>
      <c r="M106" s="29">
        <v>-7.7343750162981451E-3</v>
      </c>
    </row>
    <row r="107" spans="1:13" ht="10" customHeight="1" x14ac:dyDescent="0.35">
      <c r="A107" s="2"/>
      <c r="B107" s="2"/>
      <c r="C107" s="2" t="s">
        <v>282</v>
      </c>
      <c r="D107" s="2"/>
      <c r="E107" s="21">
        <v>0</v>
      </c>
      <c r="F107" s="21">
        <v>7499.97</v>
      </c>
      <c r="G107" s="23">
        <v>7499.97</v>
      </c>
      <c r="H107" s="21">
        <v>9999.960205078125</v>
      </c>
      <c r="I107" s="21">
        <v>9999.9599999999991</v>
      </c>
      <c r="J107" s="21">
        <v>9999.960205078125</v>
      </c>
      <c r="K107" s="22">
        <v>-2.0507812587311491E-4</v>
      </c>
      <c r="L107" s="30">
        <v>9999.9598388671875</v>
      </c>
      <c r="M107" s="29">
        <v>-3.662109375E-4</v>
      </c>
    </row>
    <row r="108" spans="1:13" ht="10" customHeight="1" x14ac:dyDescent="0.35">
      <c r="A108" s="2"/>
      <c r="B108" s="2"/>
      <c r="C108" s="2" t="s">
        <v>285</v>
      </c>
      <c r="D108" s="2"/>
      <c r="E108" s="21">
        <v>345.33</v>
      </c>
      <c r="F108" s="21">
        <v>3750.03</v>
      </c>
      <c r="G108" s="23">
        <v>3404.7</v>
      </c>
      <c r="H108" s="21">
        <v>5000.0398388671874</v>
      </c>
      <c r="I108" s="21">
        <v>5000.04</v>
      </c>
      <c r="J108" s="21">
        <v>4654.7098388671875</v>
      </c>
      <c r="K108" s="22">
        <v>1.6113281253637979E-4</v>
      </c>
      <c r="L108" s="30">
        <v>5000.0400805664067</v>
      </c>
      <c r="M108" s="29">
        <v>2.4169921925931703E-4</v>
      </c>
    </row>
    <row r="109" spans="1:13" ht="10" customHeight="1" x14ac:dyDescent="0.35">
      <c r="A109" s="2"/>
      <c r="B109" s="2"/>
      <c r="C109" s="5" t="s">
        <v>287</v>
      </c>
      <c r="D109" s="5"/>
      <c r="E109" s="24">
        <f>SUM(E98:E108)</f>
        <v>356838.98</v>
      </c>
      <c r="F109" s="24">
        <f>SUM(F98:F108)</f>
        <v>436388.93999999994</v>
      </c>
      <c r="G109" s="24">
        <f>SUM(G98:G108)</f>
        <v>79549.959000000017</v>
      </c>
      <c r="H109" s="24">
        <f>SUM(H98:H108)</f>
        <v>625474.84718749986</v>
      </c>
      <c r="I109" s="24">
        <f>SUM(I98:I108)</f>
        <v>581851.92000000004</v>
      </c>
      <c r="J109" s="24">
        <f>SUM(J98:J108)</f>
        <v>268635.8671875</v>
      </c>
      <c r="K109" s="25">
        <f>I109-H109</f>
        <v>-43622.927187499823</v>
      </c>
      <c r="L109" s="31">
        <v>1900921.8226342776</v>
      </c>
      <c r="M109" s="32">
        <v>-37526.134997558605</v>
      </c>
    </row>
    <row r="110" spans="1:13" ht="10" customHeight="1" x14ac:dyDescent="0.35">
      <c r="A110" s="2"/>
      <c r="B110" s="2" t="s">
        <v>18</v>
      </c>
      <c r="C110" s="2"/>
      <c r="D110" s="2"/>
      <c r="E110" s="21"/>
      <c r="F110" s="21"/>
      <c r="G110" s="23"/>
      <c r="H110" s="21"/>
      <c r="I110" s="21"/>
      <c r="J110" s="21"/>
      <c r="K110" s="22"/>
      <c r="L110" s="30"/>
      <c r="M110" s="29"/>
    </row>
    <row r="111" spans="1:13" ht="10" customHeight="1" x14ac:dyDescent="0.35">
      <c r="A111" s="2"/>
      <c r="B111" s="2"/>
      <c r="C111" s="2" t="s">
        <v>290</v>
      </c>
      <c r="D111" s="2"/>
      <c r="E111" s="21">
        <v>25333.72</v>
      </c>
      <c r="F111" s="21">
        <v>55743.75</v>
      </c>
      <c r="G111" s="23">
        <v>30410.03</v>
      </c>
      <c r="H111" s="21">
        <v>74325.000273437501</v>
      </c>
      <c r="I111" s="21">
        <v>74325</v>
      </c>
      <c r="J111" s="21">
        <v>48991.2802734375</v>
      </c>
      <c r="K111" s="22">
        <v>-2.7343750116415322E-4</v>
      </c>
      <c r="L111" s="30">
        <v>74324.99762207031</v>
      </c>
      <c r="M111" s="29">
        <v>-2.6513671909924597E-3</v>
      </c>
    </row>
    <row r="112" spans="1:13" ht="10" customHeight="1" x14ac:dyDescent="0.35">
      <c r="A112" s="2"/>
      <c r="B112" s="2"/>
      <c r="C112" s="2" t="s">
        <v>293</v>
      </c>
      <c r="D112" s="2"/>
      <c r="E112" s="21">
        <v>19.52</v>
      </c>
      <c r="F112" s="21">
        <v>2625.03</v>
      </c>
      <c r="G112" s="23">
        <v>2605.5100000000002</v>
      </c>
      <c r="H112" s="21">
        <v>3500.04001953125</v>
      </c>
      <c r="I112" s="21">
        <v>3500.04</v>
      </c>
      <c r="J112" s="21">
        <v>3480.52001953125</v>
      </c>
      <c r="K112" s="22">
        <v>-1.9531250018189894E-5</v>
      </c>
      <c r="L112" s="30">
        <v>3500.0399780273438</v>
      </c>
      <c r="M112" s="29">
        <v>-4.1503906231810106E-5</v>
      </c>
    </row>
    <row r="113" spans="1:13" ht="10" customHeight="1" x14ac:dyDescent="0.35">
      <c r="A113" s="2"/>
      <c r="B113" s="2"/>
      <c r="C113" s="2" t="s">
        <v>296</v>
      </c>
      <c r="D113" s="2"/>
      <c r="E113" s="21">
        <v>0</v>
      </c>
      <c r="F113" s="21">
        <v>3750.03</v>
      </c>
      <c r="G113" s="23">
        <v>3750.03</v>
      </c>
      <c r="H113" s="21">
        <v>5000.0401611328125</v>
      </c>
      <c r="I113" s="21">
        <v>5000.04</v>
      </c>
      <c r="J113" s="21">
        <v>5000.0401611328125</v>
      </c>
      <c r="K113" s="22">
        <v>-1.6113281253637979E-4</v>
      </c>
      <c r="L113" s="30">
        <v>5000.0399780273438</v>
      </c>
      <c r="M113" s="29">
        <v>-1.8310546875E-4</v>
      </c>
    </row>
    <row r="114" spans="1:13" ht="10" customHeight="1" x14ac:dyDescent="0.35">
      <c r="A114" s="2"/>
      <c r="B114" s="2"/>
      <c r="C114" s="2" t="s">
        <v>299</v>
      </c>
      <c r="D114" s="2"/>
      <c r="E114" s="21">
        <v>11690.27</v>
      </c>
      <c r="F114" s="21">
        <v>15642</v>
      </c>
      <c r="G114" s="23">
        <v>3951.73</v>
      </c>
      <c r="H114" s="21">
        <v>20856.000224609372</v>
      </c>
      <c r="I114" s="21">
        <v>20856</v>
      </c>
      <c r="J114" s="21">
        <v>9165.7302246093714</v>
      </c>
      <c r="K114" s="22">
        <v>-2.2460937179857865E-4</v>
      </c>
      <c r="L114" s="30">
        <v>20855.999904785156</v>
      </c>
      <c r="M114" s="29">
        <v>-3.198242156940978E-4</v>
      </c>
    </row>
    <row r="115" spans="1:13" ht="10" customHeight="1" x14ac:dyDescent="0.35">
      <c r="A115" s="2"/>
      <c r="B115" s="2"/>
      <c r="C115" s="2" t="s">
        <v>302</v>
      </c>
      <c r="D115" s="2"/>
      <c r="E115" s="21">
        <v>10842.84</v>
      </c>
      <c r="F115" s="21">
        <v>13090.5</v>
      </c>
      <c r="G115" s="23">
        <v>2247.66</v>
      </c>
      <c r="H115" s="21">
        <v>17453.999912109375</v>
      </c>
      <c r="I115" s="21">
        <v>17454</v>
      </c>
      <c r="J115" s="21">
        <v>6611.159912109375</v>
      </c>
      <c r="K115" s="22">
        <v>8.7890624854480848E-5</v>
      </c>
      <c r="L115" s="30">
        <v>17454.000244140625</v>
      </c>
      <c r="M115" s="29">
        <v>3.3203124985448085E-4</v>
      </c>
    </row>
    <row r="116" spans="1:13" ht="10" customHeight="1" x14ac:dyDescent="0.35">
      <c r="A116" s="2"/>
      <c r="B116" s="2"/>
      <c r="C116" s="2" t="s">
        <v>305</v>
      </c>
      <c r="D116" s="2"/>
      <c r="E116" s="21">
        <v>13930.56</v>
      </c>
      <c r="F116" s="21">
        <v>19949.22</v>
      </c>
      <c r="G116" s="23">
        <v>6018.6610000000001</v>
      </c>
      <c r="H116" s="21">
        <v>26598.960878906248</v>
      </c>
      <c r="I116" s="21">
        <v>26598.959999999999</v>
      </c>
      <c r="J116" s="21">
        <v>12668.400878906248</v>
      </c>
      <c r="K116" s="22">
        <v>-8.7890624854480848E-4</v>
      </c>
      <c r="L116" s="30">
        <v>26598.9596484375</v>
      </c>
      <c r="M116" s="29">
        <v>-1.2304687479627319E-3</v>
      </c>
    </row>
    <row r="117" spans="1:13" ht="10" customHeight="1" x14ac:dyDescent="0.35">
      <c r="A117" s="2"/>
      <c r="B117" s="2"/>
      <c r="C117" s="2" t="s">
        <v>308</v>
      </c>
      <c r="D117" s="2"/>
      <c r="E117" s="21">
        <v>1428.18</v>
      </c>
      <c r="F117" s="21">
        <v>13875.03</v>
      </c>
      <c r="G117" s="23">
        <v>12446.85</v>
      </c>
      <c r="H117" s="21">
        <v>18500.03888671875</v>
      </c>
      <c r="I117" s="21">
        <v>18500.04</v>
      </c>
      <c r="J117" s="21">
        <v>17071.85888671875</v>
      </c>
      <c r="K117" s="22">
        <v>1.1132812505820766E-3</v>
      </c>
      <c r="L117" s="30">
        <v>18500.039052734377</v>
      </c>
      <c r="M117" s="29">
        <v>1.6601562674622983E-4</v>
      </c>
    </row>
    <row r="118" spans="1:13" ht="10" customHeight="1" x14ac:dyDescent="0.35">
      <c r="A118" s="2"/>
      <c r="B118" s="2"/>
      <c r="C118" s="2" t="s">
        <v>310</v>
      </c>
      <c r="D118" s="2"/>
      <c r="E118" s="21">
        <v>439.56</v>
      </c>
      <c r="F118" s="21">
        <v>0</v>
      </c>
      <c r="G118" s="23">
        <v>-439.56</v>
      </c>
      <c r="H118" s="21">
        <v>439.56</v>
      </c>
      <c r="I118" s="21">
        <v>0</v>
      </c>
      <c r="J118" s="21">
        <v>0</v>
      </c>
      <c r="K118" s="22">
        <v>-439.56</v>
      </c>
      <c r="L118" s="30">
        <v>0</v>
      </c>
      <c r="M118" s="29">
        <v>-439.56</v>
      </c>
    </row>
    <row r="119" spans="1:13" ht="10" customHeight="1" x14ac:dyDescent="0.35">
      <c r="A119" s="2"/>
      <c r="B119" s="2"/>
      <c r="C119" s="2" t="s">
        <v>312</v>
      </c>
      <c r="D119" s="2"/>
      <c r="E119" s="21">
        <v>343.65</v>
      </c>
      <c r="F119" s="21">
        <v>0</v>
      </c>
      <c r="G119" s="23">
        <v>-343.65</v>
      </c>
      <c r="H119" s="21">
        <v>343.65</v>
      </c>
      <c r="I119" s="21">
        <v>0</v>
      </c>
      <c r="J119" s="21">
        <v>0</v>
      </c>
      <c r="K119" s="22">
        <v>-343.65</v>
      </c>
      <c r="L119" s="30">
        <v>490.72</v>
      </c>
      <c r="M119" s="29">
        <v>147.07000000000005</v>
      </c>
    </row>
    <row r="120" spans="1:13" ht="10" customHeight="1" x14ac:dyDescent="0.35">
      <c r="A120" s="2"/>
      <c r="B120" s="2"/>
      <c r="C120" s="2" t="s">
        <v>315</v>
      </c>
      <c r="D120" s="2"/>
      <c r="E120" s="21">
        <v>30187.22</v>
      </c>
      <c r="F120" s="21">
        <v>49761</v>
      </c>
      <c r="G120" s="23">
        <v>19573.78</v>
      </c>
      <c r="H120" s="21">
        <v>66348.001250000001</v>
      </c>
      <c r="I120" s="21">
        <v>66348</v>
      </c>
      <c r="J120" s="21">
        <v>36160.78125</v>
      </c>
      <c r="K120" s="22">
        <v>-1.2500000011641532E-3</v>
      </c>
      <c r="L120" s="30">
        <v>66347.999062499992</v>
      </c>
      <c r="M120" s="29">
        <v>-2.1875000093132257E-3</v>
      </c>
    </row>
    <row r="121" spans="1:13" ht="10" customHeight="1" x14ac:dyDescent="0.35">
      <c r="A121" s="2"/>
      <c r="B121" s="2"/>
      <c r="C121" s="2" t="s">
        <v>318</v>
      </c>
      <c r="D121" s="2"/>
      <c r="E121" s="21">
        <v>5433.2</v>
      </c>
      <c r="F121" s="21">
        <v>33511.5</v>
      </c>
      <c r="G121" s="23">
        <v>28078.3</v>
      </c>
      <c r="H121" s="21">
        <v>44682.000781249997</v>
      </c>
      <c r="I121" s="21">
        <v>44682</v>
      </c>
      <c r="J121" s="21">
        <v>39248.80078125</v>
      </c>
      <c r="K121" s="22">
        <v>-7.8124999708961695E-4</v>
      </c>
      <c r="L121" s="30">
        <v>44682.002070312497</v>
      </c>
      <c r="M121" s="29">
        <v>1.2890625002910383E-3</v>
      </c>
    </row>
    <row r="122" spans="1:13" ht="10" customHeight="1" x14ac:dyDescent="0.35">
      <c r="A122" s="2"/>
      <c r="B122" s="2"/>
      <c r="C122" s="5" t="s">
        <v>320</v>
      </c>
      <c r="D122" s="5"/>
      <c r="E122" s="24">
        <f>SUM(E111:E121)</f>
        <v>99648.72</v>
      </c>
      <c r="F122" s="24">
        <f>SUM(F111:F121)</f>
        <v>207948.06</v>
      </c>
      <c r="G122" s="24">
        <f>SUM(G111:G121)</f>
        <v>108299.341</v>
      </c>
      <c r="H122" s="24">
        <f>SUM(H111:H121)</f>
        <v>278047.29238769528</v>
      </c>
      <c r="I122" s="24">
        <f>SUM(I111:I121)</f>
        <v>277264.07999999996</v>
      </c>
      <c r="J122" s="24">
        <f>SUM(J111:J121)</f>
        <v>178398.57238769531</v>
      </c>
      <c r="K122" s="25">
        <f>I122-H122</f>
        <v>-783.21238769532647</v>
      </c>
      <c r="L122" s="31">
        <v>927470.92453124991</v>
      </c>
      <c r="M122" s="32">
        <v>21868.097709960926</v>
      </c>
    </row>
    <row r="123" spans="1:13" ht="10" customHeight="1" x14ac:dyDescent="0.35">
      <c r="A123" s="2"/>
      <c r="B123" s="2" t="s">
        <v>19</v>
      </c>
      <c r="C123" s="2"/>
      <c r="D123" s="2"/>
      <c r="E123" s="21"/>
      <c r="F123" s="21"/>
      <c r="G123" s="23"/>
      <c r="H123" s="21"/>
      <c r="I123" s="21"/>
      <c r="J123" s="21"/>
      <c r="K123" s="22"/>
      <c r="L123" s="30"/>
      <c r="M123" s="29"/>
    </row>
    <row r="124" spans="1:13" ht="10" customHeight="1" x14ac:dyDescent="0.35">
      <c r="A124" s="2"/>
      <c r="B124" s="2"/>
      <c r="C124" s="2" t="s">
        <v>322</v>
      </c>
      <c r="D124" s="2"/>
      <c r="E124" s="21">
        <v>292.20999999999998</v>
      </c>
      <c r="F124" s="21">
        <v>0</v>
      </c>
      <c r="G124" s="23">
        <v>-292.20999999999998</v>
      </c>
      <c r="H124" s="21">
        <v>292.20999999999998</v>
      </c>
      <c r="I124" s="21">
        <v>0</v>
      </c>
      <c r="J124" s="21">
        <v>0</v>
      </c>
      <c r="K124" s="22">
        <v>-292.20999999999998</v>
      </c>
      <c r="L124" s="30">
        <v>0</v>
      </c>
      <c r="M124" s="29">
        <v>-292.20999999999998</v>
      </c>
    </row>
    <row r="125" spans="1:13" ht="10" customHeight="1" x14ac:dyDescent="0.35">
      <c r="A125" s="2"/>
      <c r="B125" s="2"/>
      <c r="C125" s="2" t="s">
        <v>325</v>
      </c>
      <c r="D125" s="2"/>
      <c r="E125" s="21">
        <v>2918.42</v>
      </c>
      <c r="F125" s="21">
        <v>36480.15</v>
      </c>
      <c r="G125" s="23">
        <v>33561.730000000003</v>
      </c>
      <c r="H125" s="21">
        <v>12969.619999999999</v>
      </c>
      <c r="I125" s="21">
        <v>48640.2</v>
      </c>
      <c r="J125" s="21">
        <v>10051.199999999999</v>
      </c>
      <c r="K125" s="22">
        <v>35670.58</v>
      </c>
      <c r="L125" s="30">
        <v>19855.030000000002</v>
      </c>
      <c r="M125" s="29">
        <v>6885.4100000000035</v>
      </c>
    </row>
    <row r="126" spans="1:13" ht="10" customHeight="1" x14ac:dyDescent="0.35">
      <c r="A126" s="2"/>
      <c r="B126" s="2"/>
      <c r="C126" s="5" t="s">
        <v>327</v>
      </c>
      <c r="D126" s="5"/>
      <c r="E126" s="24">
        <f>SUM(E124:E125)</f>
        <v>3210.63</v>
      </c>
      <c r="F126" s="24">
        <f>SUM(F124:F125)</f>
        <v>36480.15</v>
      </c>
      <c r="G126" s="24">
        <f>SUM(G124:G125)</f>
        <v>33269.520000000004</v>
      </c>
      <c r="H126" s="24">
        <f>SUM(H124:H125)</f>
        <v>13261.829999999998</v>
      </c>
      <c r="I126" s="24">
        <f>SUM(I124:I125)</f>
        <v>48640.2</v>
      </c>
      <c r="J126" s="24">
        <f>SUM(J124:J125)</f>
        <v>10051.199999999999</v>
      </c>
      <c r="K126" s="25">
        <f>I126-H126</f>
        <v>35378.369999999995</v>
      </c>
      <c r="L126" s="31">
        <v>49324.830000000009</v>
      </c>
      <c r="M126" s="32">
        <v>-3407.9199999999955</v>
      </c>
    </row>
    <row r="127" spans="1:13" ht="10" customHeight="1" x14ac:dyDescent="0.35">
      <c r="A127" s="2"/>
      <c r="B127" s="5" t="s">
        <v>20</v>
      </c>
      <c r="C127" s="5"/>
      <c r="D127" s="5"/>
      <c r="E127" s="24">
        <f>SUM(E126,E122,E109,E87,E97,E69,E50)</f>
        <v>2641277.7799999998</v>
      </c>
      <c r="F127" s="24">
        <f>SUM(F126,F122,F109,F87,F97,F69,F50)</f>
        <v>3298629.87</v>
      </c>
      <c r="G127" s="24">
        <f>SUM(G126,G122,G109,G87,G97,G69,G50)</f>
        <v>657352.09930000012</v>
      </c>
      <c r="H127" s="24">
        <f>SUM(H126,H122,H109,H87,H97,H69,H50)</f>
        <v>4489870.7753987117</v>
      </c>
      <c r="I127" s="24">
        <f>SUM(I126,I122,I109,I87,I97,I69,I50)</f>
        <v>4398173.16</v>
      </c>
      <c r="J127" s="24">
        <f>SUM(J126,J122,J109,J87,J97,J69,J50)</f>
        <v>1848592.9953987121</v>
      </c>
      <c r="K127" s="25">
        <f>I127-H127</f>
        <v>-91697.615398711525</v>
      </c>
      <c r="L127" s="31">
        <v>12310077.566410292</v>
      </c>
      <c r="M127" s="32">
        <v>-11487.141487808225</v>
      </c>
    </row>
    <row r="128" spans="1:13" ht="10" customHeight="1" x14ac:dyDescent="0.35">
      <c r="A128" s="5" t="s">
        <v>21</v>
      </c>
      <c r="B128" s="5"/>
      <c r="C128" s="5"/>
      <c r="D128" s="5"/>
      <c r="E128" s="24">
        <f>E28-E127</f>
        <v>-94264.770000000019</v>
      </c>
      <c r="F128" s="24">
        <f>F28-F127</f>
        <v>175098.20999999996</v>
      </c>
      <c r="G128" s="24">
        <f>G28-G127</f>
        <v>-1584067.1592999999</v>
      </c>
      <c r="H128" s="24">
        <f>H28-H127</f>
        <v>-34940.275530547835</v>
      </c>
      <c r="I128" s="24">
        <f>I28-I127</f>
        <v>279523.8900000006</v>
      </c>
      <c r="J128" s="24">
        <v>1691722.8705922924</v>
      </c>
      <c r="K128" s="25">
        <f>H128-I128</f>
        <v>-314464.16553054843</v>
      </c>
      <c r="L128" s="31">
        <v>888189.31277590431</v>
      </c>
      <c r="M128" s="32">
        <v>-54890.882183611393</v>
      </c>
    </row>
    <row r="129" spans="1:9" x14ac:dyDescent="0.3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5">
      <c r="A130" s="2"/>
      <c r="B130" s="2"/>
      <c r="C130" s="2"/>
      <c r="D130" s="2"/>
      <c r="E130" s="2"/>
      <c r="F130" s="2"/>
      <c r="G130" s="2"/>
      <c r="H130" s="2"/>
      <c r="I130" s="2"/>
    </row>
  </sheetData>
  <autoFilter ref="A6:M128" xr:uid="{EAC40AED-019E-464E-BB68-AE90FA570A34}"/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{0E479E44-3C8F-496C-8240-40EF9312A463}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{875630E1-C534-477D-A7E3-D4B183601B30}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{57D357F0-9327-4449-8555-264DE7CA1904}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{CA27E232-7823-4FD7-BF63-379CD3177F7C}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{56F3A02D-2796-46C9-A48E-FD83878E8EAF}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{D07B0BA9-F5C6-4D48-847F-33B3CA07D7EB}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{5F2D5435-ED5F-44D3-BA32-6D6401383853}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{A784ABEC-C0E1-4224-8EDF-247B917D4805}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{36F1E49F-62FA-4C06-84EE-F3D417E96688}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{75910B2D-00BB-4B15-82D1-FA0156466493}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{19D9CC5D-25FC-4FC9-8BCC-57279EDC48DD}</x14:id>
        </ext>
      </extLst>
    </cfRule>
  </conditionalFormatting>
  <conditionalFormatting sqref="M9">
    <cfRule type="expression" dxfId="385" priority="14" stopIfTrue="1">
      <formula>AND(NOT(ISBLANK(#REF!)),ABS(M9)&gt;PreviousMonthMinimumDiff)</formula>
    </cfRule>
    <cfRule type="expression" dxfId="384" priority="15" stopIfTrue="1">
      <formula>AND(ISBLANK(#REF!),ABS(M9)&gt;PreviousMonthMinimumDiff)</formula>
    </cfRule>
  </conditionalFormatting>
  <conditionalFormatting sqref="M10">
    <cfRule type="expression" dxfId="383" priority="20" stopIfTrue="1">
      <formula>AND(NOT(ISBLANK(#REF!)),ABS(M10)&gt;PreviousMonthMinimumDiff)</formula>
    </cfRule>
  </conditionalFormatting>
  <conditionalFormatting sqref="M10">
    <cfRule type="expression" dxfId="382" priority="21" stopIfTrue="1">
      <formula>AND(ISBLANK(#REF!),ABS(M10)&gt;PreviousMonthMinimumDiff)</formula>
    </cfRule>
  </conditionalFormatting>
  <conditionalFormatting sqref="M11">
    <cfRule type="expression" dxfId="381" priority="26" stopIfTrue="1">
      <formula>AND(NOT(ISBLANK(#REF!)),ABS(M11)&gt;PreviousMonthMinimumDiff)</formula>
    </cfRule>
  </conditionalFormatting>
  <conditionalFormatting sqref="M11">
    <cfRule type="expression" dxfId="380" priority="27" stopIfTrue="1">
      <formula>AND(ISBLANK(#REF!),ABS(M11)&gt;PreviousMonthMinimumDiff)</formula>
    </cfRule>
  </conditionalFormatting>
  <conditionalFormatting sqref="M12">
    <cfRule type="expression" dxfId="379" priority="32" stopIfTrue="1">
      <formula>AND(NOT(ISBLANK(#REF!)),ABS(M12)&gt;PreviousMonthMinimumDiff)</formula>
    </cfRule>
  </conditionalFormatting>
  <conditionalFormatting sqref="M12">
    <cfRule type="expression" dxfId="378" priority="33" stopIfTrue="1">
      <formula>AND(ISBLANK(#REF!),ABS(M12)&gt;PreviousMonthMinimumDiff)</formula>
    </cfRule>
  </conditionalFormatting>
  <conditionalFormatting sqref="M13">
    <cfRule type="expression" dxfId="377" priority="38" stopIfTrue="1">
      <formula>AND(NOT(ISBLANK(#REF!)),ABS(M13)&gt;PreviousMonthMinimumDiff)</formula>
    </cfRule>
  </conditionalFormatting>
  <conditionalFormatting sqref="M13">
    <cfRule type="expression" dxfId="376" priority="39" stopIfTrue="1">
      <formula>AND(ISBLANK(#REF!),ABS(M13)&gt;PreviousMonthMinimumDiff)</formula>
    </cfRule>
  </conditionalFormatting>
  <conditionalFormatting sqref="M16">
    <cfRule type="expression" dxfId="375" priority="46" stopIfTrue="1">
      <formula>AND(NOT(ISBLANK(#REF!)),ABS(M16)&gt;PreviousMonthMinimumDiff)</formula>
    </cfRule>
  </conditionalFormatting>
  <conditionalFormatting sqref="M16">
    <cfRule type="expression" dxfId="374" priority="47" stopIfTrue="1">
      <formula>AND(ISBLANK(#REF!),ABS(M16)&gt;PreviousMonthMinimumDiff)</formula>
    </cfRule>
  </conditionalFormatting>
  <conditionalFormatting sqref="M17">
    <cfRule type="expression" dxfId="373" priority="52" stopIfTrue="1">
      <formula>AND(NOT(ISBLANK(#REF!)),ABS(M17)&gt;PreviousMonthMinimumDiff)</formula>
    </cfRule>
  </conditionalFormatting>
  <conditionalFormatting sqref="M17">
    <cfRule type="expression" dxfId="372" priority="53" stopIfTrue="1">
      <formula>AND(ISBLANK(#REF!),ABS(M17)&gt;PreviousMonthMinimumDiff)</formula>
    </cfRule>
  </conditionalFormatting>
  <conditionalFormatting sqref="M18">
    <cfRule type="expression" dxfId="371" priority="58" stopIfTrue="1">
      <formula>AND(NOT(ISBLANK(#REF!)),ABS(M18)&gt;PreviousMonthMinimumDiff)</formula>
    </cfRule>
  </conditionalFormatting>
  <conditionalFormatting sqref="M18">
    <cfRule type="expression" dxfId="370" priority="59" stopIfTrue="1">
      <formula>AND(ISBLANK(#REF!),ABS(M18)&gt;PreviousMonthMinimumDiff)</formula>
    </cfRule>
  </conditionalFormatting>
  <conditionalFormatting sqref="M19">
    <cfRule type="expression" dxfId="369" priority="62" stopIfTrue="1">
      <formula>AND(NOT(ISBLANK(#REF!)),ABS(M19)&gt;PreviousMonthMinimumDiff)</formula>
    </cfRule>
  </conditionalFormatting>
  <conditionalFormatting sqref="M19">
    <cfRule type="expression" dxfId="368" priority="63" stopIfTrue="1">
      <formula>AND(ISBLANK(#REF!),ABS(M19)&gt;PreviousMonthMinimumDiff)</formula>
    </cfRule>
  </conditionalFormatting>
  <conditionalFormatting sqref="M20">
    <cfRule type="expression" dxfId="367" priority="68" stopIfTrue="1">
      <formula>AND(NOT(ISBLANK(#REF!)),ABS(M20)&gt;PreviousMonthMinimumDiff)</formula>
    </cfRule>
  </conditionalFormatting>
  <conditionalFormatting sqref="M20">
    <cfRule type="expression" dxfId="366" priority="69" stopIfTrue="1">
      <formula>AND(ISBLANK(#REF!),ABS(M20)&gt;PreviousMonthMinimumDiff)</formula>
    </cfRule>
  </conditionalFormatting>
  <conditionalFormatting sqref="M21">
    <cfRule type="expression" dxfId="365" priority="74" stopIfTrue="1">
      <formula>AND(NOT(ISBLANK(#REF!)),ABS(M21)&gt;PreviousMonthMinimumDiff)</formula>
    </cfRule>
  </conditionalFormatting>
  <conditionalFormatting sqref="M21">
    <cfRule type="expression" dxfId="364" priority="75" stopIfTrue="1">
      <formula>AND(ISBLANK(#REF!),ABS(M21)&gt;PreviousMonthMinimumDiff)</formula>
    </cfRule>
  </conditionalFormatting>
  <conditionalFormatting sqref="M22">
    <cfRule type="expression" dxfId="363" priority="80" stopIfTrue="1">
      <formula>AND(NOT(ISBLANK(#REF!)),ABS(M22)&gt;PreviousMonthMinimumDiff)</formula>
    </cfRule>
  </conditionalFormatting>
  <conditionalFormatting sqref="M22">
    <cfRule type="expression" dxfId="362" priority="81" stopIfTrue="1">
      <formula>AND(ISBLANK(#REF!),ABS(M22)&gt;PreviousMonthMinimumDiff)</formula>
    </cfRule>
  </conditionalFormatting>
  <conditionalFormatting sqref="M23">
    <cfRule type="expression" dxfId="361" priority="86" stopIfTrue="1">
      <formula>AND(NOT(ISBLANK(#REF!)),ABS(M23)&gt;PreviousMonthMinimumDiff)</formula>
    </cfRule>
  </conditionalFormatting>
  <conditionalFormatting sqref="M23">
    <cfRule type="expression" dxfId="360" priority="87" stopIfTrue="1">
      <formula>AND(ISBLANK(#REF!),ABS(M23)&gt;PreviousMonthMinimumDiff)</formula>
    </cfRule>
  </conditionalFormatting>
  <conditionalFormatting sqref="M26">
    <cfRule type="expression" dxfId="359" priority="92" stopIfTrue="1">
      <formula>AND(NOT(ISBLANK(#REF!)),ABS(M26)&gt;PreviousMonthMinimumDiff)</formula>
    </cfRule>
  </conditionalFormatting>
  <conditionalFormatting sqref="M26">
    <cfRule type="expression" dxfId="358" priority="93" stopIfTrue="1">
      <formula>AND(ISBLANK(#REF!),ABS(M26)&gt;PreviousMonthMinimumDiff)</formula>
    </cfRule>
  </conditionalFormatting>
  <conditionalFormatting sqref="M31">
    <cfRule type="expression" dxfId="357" priority="96" stopIfTrue="1">
      <formula>AND(NOT(ISBLANK(#REF!)),ABS(M31)&gt;PreviousMonthMinimumDiff)</formula>
    </cfRule>
  </conditionalFormatting>
  <conditionalFormatting sqref="M31">
    <cfRule type="expression" dxfId="356" priority="97" stopIfTrue="1">
      <formula>AND(ISBLANK(#REF!),ABS(M31)&gt;PreviousMonthMinimumDiff)</formula>
    </cfRule>
  </conditionalFormatting>
  <conditionalFormatting sqref="M32">
    <cfRule type="expression" dxfId="355" priority="106" stopIfTrue="1">
      <formula>AND(NOT(ISBLANK(#REF!)),ABS(M32)&gt;PreviousMonthMinimumDiff)</formula>
    </cfRule>
  </conditionalFormatting>
  <conditionalFormatting sqref="M32">
    <cfRule type="expression" dxfId="354" priority="107" stopIfTrue="1">
      <formula>AND(ISBLANK(#REF!),ABS(M32)&gt;PreviousMonthMinimumDiff)</formula>
    </cfRule>
  </conditionalFormatting>
  <conditionalFormatting sqref="M33">
    <cfRule type="expression" dxfId="353" priority="112" stopIfTrue="1">
      <formula>AND(NOT(ISBLANK(#REF!)),ABS(M33)&gt;PreviousMonthMinimumDiff)</formula>
    </cfRule>
  </conditionalFormatting>
  <conditionalFormatting sqref="M33">
    <cfRule type="expression" dxfId="352" priority="113" stopIfTrue="1">
      <formula>AND(ISBLANK(#REF!),ABS(M33)&gt;PreviousMonthMinimumDiff)</formula>
    </cfRule>
  </conditionalFormatting>
  <conditionalFormatting sqref="M34">
    <cfRule type="expression" dxfId="351" priority="118" stopIfTrue="1">
      <formula>AND(NOT(ISBLANK(#REF!)),ABS(M34)&gt;PreviousMonthMinimumDiff)</formula>
    </cfRule>
  </conditionalFormatting>
  <conditionalFormatting sqref="M34">
    <cfRule type="expression" dxfId="350" priority="119" stopIfTrue="1">
      <formula>AND(ISBLANK(#REF!),ABS(M34)&gt;PreviousMonthMinimumDiff)</formula>
    </cfRule>
  </conditionalFormatting>
  <conditionalFormatting sqref="M35">
    <cfRule type="expression" dxfId="349" priority="124" stopIfTrue="1">
      <formula>AND(NOT(ISBLANK(#REF!)),ABS(M35)&gt;PreviousMonthMinimumDiff)</formula>
    </cfRule>
  </conditionalFormatting>
  <conditionalFormatting sqref="M35">
    <cfRule type="expression" dxfId="348" priority="125" stopIfTrue="1">
      <formula>AND(ISBLANK(#REF!),ABS(M35)&gt;PreviousMonthMinimumDiff)</formula>
    </cfRule>
  </conditionalFormatting>
  <conditionalFormatting sqref="M36">
    <cfRule type="expression" dxfId="347" priority="130" stopIfTrue="1">
      <formula>AND(NOT(ISBLANK(#REF!)),ABS(M36)&gt;PreviousMonthMinimumDiff)</formula>
    </cfRule>
  </conditionalFormatting>
  <conditionalFormatting sqref="M36">
    <cfRule type="expression" dxfId="346" priority="131" stopIfTrue="1">
      <formula>AND(ISBLANK(#REF!),ABS(M36)&gt;PreviousMonthMinimumDiff)</formula>
    </cfRule>
  </conditionalFormatting>
  <conditionalFormatting sqref="M37">
    <cfRule type="expression" dxfId="345" priority="138" stopIfTrue="1">
      <formula>AND(NOT(ISBLANK(#REF!)),ABS(M37)&gt;PreviousMonthMinimumDiff)</formula>
    </cfRule>
  </conditionalFormatting>
  <conditionalFormatting sqref="M37">
    <cfRule type="expression" dxfId="344" priority="139" stopIfTrue="1">
      <formula>AND(ISBLANK(#REF!),ABS(M37)&gt;PreviousMonthMinimumDiff)</formula>
    </cfRule>
  </conditionalFormatting>
  <conditionalFormatting sqref="M38">
    <cfRule type="expression" dxfId="343" priority="144" stopIfTrue="1">
      <formula>AND(NOT(ISBLANK(#REF!)),ABS(M38)&gt;PreviousMonthMinimumDiff)</formula>
    </cfRule>
  </conditionalFormatting>
  <conditionalFormatting sqref="M38">
    <cfRule type="expression" dxfId="342" priority="145" stopIfTrue="1">
      <formula>AND(ISBLANK(#REF!),ABS(M38)&gt;PreviousMonthMinimumDiff)</formula>
    </cfRule>
  </conditionalFormatting>
  <conditionalFormatting sqref="M39">
    <cfRule type="expression" dxfId="341" priority="156" stopIfTrue="1">
      <formula>AND(NOT(ISBLANK(#REF!)),ABS(M39)&gt;PreviousMonthMinimumDiff)</formula>
    </cfRule>
  </conditionalFormatting>
  <conditionalFormatting sqref="M39">
    <cfRule type="expression" dxfId="340" priority="157" stopIfTrue="1">
      <formula>AND(ISBLANK(#REF!),ABS(M39)&gt;PreviousMonthMinimumDiff)</formula>
    </cfRule>
  </conditionalFormatting>
  <conditionalFormatting sqref="M40">
    <cfRule type="expression" dxfId="339" priority="160" stopIfTrue="1">
      <formula>AND(NOT(ISBLANK(#REF!)),ABS(M40)&gt;PreviousMonthMinimumDiff)</formula>
    </cfRule>
  </conditionalFormatting>
  <conditionalFormatting sqref="M40">
    <cfRule type="expression" dxfId="338" priority="161" stopIfTrue="1">
      <formula>AND(ISBLANK(#REF!),ABS(M40)&gt;PreviousMonthMinimumDiff)</formula>
    </cfRule>
  </conditionalFormatting>
  <conditionalFormatting sqref="M41">
    <cfRule type="expression" dxfId="337" priority="164" stopIfTrue="1">
      <formula>AND(NOT(ISBLANK(#REF!)),ABS(M41)&gt;PreviousMonthMinimumDiff)</formula>
    </cfRule>
  </conditionalFormatting>
  <conditionalFormatting sqref="M41">
    <cfRule type="expression" dxfId="336" priority="165" stopIfTrue="1">
      <formula>AND(ISBLANK(#REF!),ABS(M41)&gt;PreviousMonthMinimumDiff)</formula>
    </cfRule>
  </conditionalFormatting>
  <conditionalFormatting sqref="M42">
    <cfRule type="expression" dxfId="335" priority="170" stopIfTrue="1">
      <formula>AND(NOT(ISBLANK(#REF!)),ABS(M42)&gt;PreviousMonthMinimumDiff)</formula>
    </cfRule>
  </conditionalFormatting>
  <conditionalFormatting sqref="M42">
    <cfRule type="expression" dxfId="334" priority="171" stopIfTrue="1">
      <formula>AND(ISBLANK(#REF!),ABS(M42)&gt;PreviousMonthMinimumDiff)</formula>
    </cfRule>
  </conditionalFormatting>
  <conditionalFormatting sqref="M43">
    <cfRule type="expression" dxfId="333" priority="174" stopIfTrue="1">
      <formula>AND(NOT(ISBLANK(#REF!)),ABS(M43)&gt;PreviousMonthMinimumDiff)</formula>
    </cfRule>
  </conditionalFormatting>
  <conditionalFormatting sqref="M43">
    <cfRule type="expression" dxfId="332" priority="175" stopIfTrue="1">
      <formula>AND(ISBLANK(#REF!),ABS(M43)&gt;PreviousMonthMinimumDiff)</formula>
    </cfRule>
  </conditionalFormatting>
  <conditionalFormatting sqref="M44">
    <cfRule type="expression" dxfId="331" priority="180" stopIfTrue="1">
      <formula>AND(NOT(ISBLANK(#REF!)),ABS(M44)&gt;PreviousMonthMinimumDiff)</formula>
    </cfRule>
  </conditionalFormatting>
  <conditionalFormatting sqref="M44">
    <cfRule type="expression" dxfId="330" priority="181" stopIfTrue="1">
      <formula>AND(ISBLANK(#REF!),ABS(M44)&gt;PreviousMonthMinimumDiff)</formula>
    </cfRule>
  </conditionalFormatting>
  <conditionalFormatting sqref="M45">
    <cfRule type="expression" dxfId="329" priority="186" stopIfTrue="1">
      <formula>AND(NOT(ISBLANK(#REF!)),ABS(M45)&gt;PreviousMonthMinimumDiff)</formula>
    </cfRule>
  </conditionalFormatting>
  <conditionalFormatting sqref="M45">
    <cfRule type="expression" dxfId="328" priority="187" stopIfTrue="1">
      <formula>AND(ISBLANK(#REF!),ABS(M45)&gt;PreviousMonthMinimumDiff)</formula>
    </cfRule>
  </conditionalFormatting>
  <conditionalFormatting sqref="M46">
    <cfRule type="expression" dxfId="327" priority="192" stopIfTrue="1">
      <formula>AND(NOT(ISBLANK(#REF!)),ABS(M46)&gt;PreviousMonthMinimumDiff)</formula>
    </cfRule>
  </conditionalFormatting>
  <conditionalFormatting sqref="M46">
    <cfRule type="expression" dxfId="326" priority="193" stopIfTrue="1">
      <formula>AND(ISBLANK(#REF!),ABS(M46)&gt;PreviousMonthMinimumDiff)</formula>
    </cfRule>
  </conditionalFormatting>
  <conditionalFormatting sqref="M47">
    <cfRule type="expression" dxfId="325" priority="198" stopIfTrue="1">
      <formula>AND(NOT(ISBLANK(#REF!)),ABS(M47)&gt;PreviousMonthMinimumDiff)</formula>
    </cfRule>
  </conditionalFormatting>
  <conditionalFormatting sqref="M47">
    <cfRule type="expression" dxfId="324" priority="199" stopIfTrue="1">
      <formula>AND(ISBLANK(#REF!),ABS(M47)&gt;PreviousMonthMinimumDiff)</formula>
    </cfRule>
  </conditionalFormatting>
  <conditionalFormatting sqref="M48">
    <cfRule type="expression" dxfId="323" priority="204" stopIfTrue="1">
      <formula>AND(NOT(ISBLANK(#REF!)),ABS(M48)&gt;PreviousMonthMinimumDiff)</formula>
    </cfRule>
  </conditionalFormatting>
  <conditionalFormatting sqref="M48">
    <cfRule type="expression" dxfId="322" priority="205" stopIfTrue="1">
      <formula>AND(ISBLANK(#REF!),ABS(M48)&gt;PreviousMonthMinimumDiff)</formula>
    </cfRule>
  </conditionalFormatting>
  <conditionalFormatting sqref="M49">
    <cfRule type="expression" dxfId="321" priority="210" stopIfTrue="1">
      <formula>AND(NOT(ISBLANK(#REF!)),ABS(M49)&gt;PreviousMonthMinimumDiff)</formula>
    </cfRule>
  </conditionalFormatting>
  <conditionalFormatting sqref="M49">
    <cfRule type="expression" dxfId="320" priority="211" stopIfTrue="1">
      <formula>AND(ISBLANK(#REF!),ABS(M49)&gt;PreviousMonthMinimumDiff)</formula>
    </cfRule>
  </conditionalFormatting>
  <conditionalFormatting sqref="M52">
    <cfRule type="expression" dxfId="319" priority="216" stopIfTrue="1">
      <formula>AND(NOT(ISBLANK(#REF!)),ABS(M52)&gt;PreviousMonthMinimumDiff)</formula>
    </cfRule>
  </conditionalFormatting>
  <conditionalFormatting sqref="M52">
    <cfRule type="expression" dxfId="318" priority="217" stopIfTrue="1">
      <formula>AND(ISBLANK(#REF!),ABS(M52)&gt;PreviousMonthMinimumDiff)</formula>
    </cfRule>
  </conditionalFormatting>
  <conditionalFormatting sqref="M53">
    <cfRule type="expression" dxfId="317" priority="222" stopIfTrue="1">
      <formula>AND(NOT(ISBLANK(#REF!)),ABS(M53)&gt;PreviousMonthMinimumDiff)</formula>
    </cfRule>
  </conditionalFormatting>
  <conditionalFormatting sqref="M53">
    <cfRule type="expression" dxfId="316" priority="223" stopIfTrue="1">
      <formula>AND(ISBLANK(#REF!),ABS(M53)&gt;PreviousMonthMinimumDiff)</formula>
    </cfRule>
  </conditionalFormatting>
  <conditionalFormatting sqref="M54">
    <cfRule type="expression" dxfId="315" priority="228" stopIfTrue="1">
      <formula>AND(NOT(ISBLANK(#REF!)),ABS(M54)&gt;PreviousMonthMinimumDiff)</formula>
    </cfRule>
  </conditionalFormatting>
  <conditionalFormatting sqref="M54">
    <cfRule type="expression" dxfId="314" priority="229" stopIfTrue="1">
      <formula>AND(ISBLANK(#REF!),ABS(M54)&gt;PreviousMonthMinimumDiff)</formula>
    </cfRule>
  </conditionalFormatting>
  <conditionalFormatting sqref="M55">
    <cfRule type="expression" dxfId="313" priority="234" stopIfTrue="1">
      <formula>AND(NOT(ISBLANK(#REF!)),ABS(M55)&gt;PreviousMonthMinimumDiff)</formula>
    </cfRule>
  </conditionalFormatting>
  <conditionalFormatting sqref="M55">
    <cfRule type="expression" dxfId="312" priority="235" stopIfTrue="1">
      <formula>AND(ISBLANK(#REF!),ABS(M55)&gt;PreviousMonthMinimumDiff)</formula>
    </cfRule>
  </conditionalFormatting>
  <conditionalFormatting sqref="M56">
    <cfRule type="expression" dxfId="311" priority="240" stopIfTrue="1">
      <formula>AND(NOT(ISBLANK(#REF!)),ABS(M56)&gt;PreviousMonthMinimumDiff)</formula>
    </cfRule>
  </conditionalFormatting>
  <conditionalFormatting sqref="M56">
    <cfRule type="expression" dxfId="310" priority="241" stopIfTrue="1">
      <formula>AND(ISBLANK(#REF!),ABS(M56)&gt;PreviousMonthMinimumDiff)</formula>
    </cfRule>
  </conditionalFormatting>
  <conditionalFormatting sqref="M57">
    <cfRule type="expression" dxfId="309" priority="244" stopIfTrue="1">
      <formula>AND(NOT(ISBLANK(#REF!)),ABS(M57)&gt;PreviousMonthMinimumDiff)</formula>
    </cfRule>
  </conditionalFormatting>
  <conditionalFormatting sqref="M57">
    <cfRule type="expression" dxfId="308" priority="245" stopIfTrue="1">
      <formula>AND(ISBLANK(#REF!),ABS(M57)&gt;PreviousMonthMinimumDiff)</formula>
    </cfRule>
  </conditionalFormatting>
  <conditionalFormatting sqref="M58">
    <cfRule type="expression" dxfId="307" priority="250" stopIfTrue="1">
      <formula>AND(NOT(ISBLANK(#REF!)),ABS(M58)&gt;PreviousMonthMinimumDiff)</formula>
    </cfRule>
  </conditionalFormatting>
  <conditionalFormatting sqref="M58">
    <cfRule type="expression" dxfId="306" priority="251" stopIfTrue="1">
      <formula>AND(ISBLANK(#REF!),ABS(M58)&gt;PreviousMonthMinimumDiff)</formula>
    </cfRule>
  </conditionalFormatting>
  <conditionalFormatting sqref="M59">
    <cfRule type="expression" dxfId="305" priority="256" stopIfTrue="1">
      <formula>AND(NOT(ISBLANK(#REF!)),ABS(M59)&gt;PreviousMonthMinimumDiff)</formula>
    </cfRule>
  </conditionalFormatting>
  <conditionalFormatting sqref="M59">
    <cfRule type="expression" dxfId="304" priority="257" stopIfTrue="1">
      <formula>AND(ISBLANK(#REF!),ABS(M59)&gt;PreviousMonthMinimumDiff)</formula>
    </cfRule>
  </conditionalFormatting>
  <conditionalFormatting sqref="M60">
    <cfRule type="expression" dxfId="303" priority="262" stopIfTrue="1">
      <formula>AND(NOT(ISBLANK(#REF!)),ABS(M60)&gt;PreviousMonthMinimumDiff)</formula>
    </cfRule>
  </conditionalFormatting>
  <conditionalFormatting sqref="M60">
    <cfRule type="expression" dxfId="302" priority="263" stopIfTrue="1">
      <formula>AND(ISBLANK(#REF!),ABS(M60)&gt;PreviousMonthMinimumDiff)</formula>
    </cfRule>
  </conditionalFormatting>
  <conditionalFormatting sqref="M61">
    <cfRule type="expression" dxfId="301" priority="266" stopIfTrue="1">
      <formula>AND(NOT(ISBLANK(#REF!)),ABS(M61)&gt;PreviousMonthMinimumDiff)</formula>
    </cfRule>
  </conditionalFormatting>
  <conditionalFormatting sqref="M61">
    <cfRule type="expression" dxfId="300" priority="267" stopIfTrue="1">
      <formula>AND(ISBLANK(#REF!),ABS(M61)&gt;PreviousMonthMinimumDiff)</formula>
    </cfRule>
  </conditionalFormatting>
  <conditionalFormatting sqref="M62">
    <cfRule type="expression" dxfId="299" priority="272" stopIfTrue="1">
      <formula>AND(NOT(ISBLANK(#REF!)),ABS(M62)&gt;PreviousMonthMinimumDiff)</formula>
    </cfRule>
  </conditionalFormatting>
  <conditionalFormatting sqref="M62">
    <cfRule type="expression" dxfId="298" priority="273" stopIfTrue="1">
      <formula>AND(ISBLANK(#REF!),ABS(M62)&gt;PreviousMonthMinimumDiff)</formula>
    </cfRule>
  </conditionalFormatting>
  <conditionalFormatting sqref="M63">
    <cfRule type="expression" dxfId="297" priority="278" stopIfTrue="1">
      <formula>AND(NOT(ISBLANK(#REF!)),ABS(M63)&gt;PreviousMonthMinimumDiff)</formula>
    </cfRule>
  </conditionalFormatting>
  <conditionalFormatting sqref="M63">
    <cfRule type="expression" dxfId="296" priority="279" stopIfTrue="1">
      <formula>AND(ISBLANK(#REF!),ABS(M63)&gt;PreviousMonthMinimumDiff)</formula>
    </cfRule>
  </conditionalFormatting>
  <conditionalFormatting sqref="M64">
    <cfRule type="expression" dxfId="295" priority="284" stopIfTrue="1">
      <formula>AND(NOT(ISBLANK(#REF!)),ABS(M64)&gt;PreviousMonthMinimumDiff)</formula>
    </cfRule>
  </conditionalFormatting>
  <conditionalFormatting sqref="M64">
    <cfRule type="expression" dxfId="294" priority="285" stopIfTrue="1">
      <formula>AND(ISBLANK(#REF!),ABS(M64)&gt;PreviousMonthMinimumDiff)</formula>
    </cfRule>
  </conditionalFormatting>
  <conditionalFormatting sqref="M65">
    <cfRule type="expression" dxfId="293" priority="290" stopIfTrue="1">
      <formula>AND(NOT(ISBLANK(#REF!)),ABS(M65)&gt;PreviousMonthMinimumDiff)</formula>
    </cfRule>
  </conditionalFormatting>
  <conditionalFormatting sqref="M65">
    <cfRule type="expression" dxfId="292" priority="291" stopIfTrue="1">
      <formula>AND(ISBLANK(#REF!),ABS(M65)&gt;PreviousMonthMinimumDiff)</formula>
    </cfRule>
  </conditionalFormatting>
  <conditionalFormatting sqref="M66">
    <cfRule type="expression" dxfId="291" priority="292" stopIfTrue="1">
      <formula>AND(NOT(ISBLANK(#REF!)),ABS(M66)&gt;PreviousMonthMinimumDiff)</formula>
    </cfRule>
  </conditionalFormatting>
  <conditionalFormatting sqref="M66">
    <cfRule type="expression" dxfId="290" priority="293" stopIfTrue="1">
      <formula>AND(ISBLANK(#REF!),ABS(M66)&gt;PreviousMonthMinimumDiff)</formula>
    </cfRule>
  </conditionalFormatting>
  <conditionalFormatting sqref="M67">
    <cfRule type="expression" dxfId="289" priority="298" stopIfTrue="1">
      <formula>AND(NOT(ISBLANK(#REF!)),ABS(M67)&gt;PreviousMonthMinimumDiff)</formula>
    </cfRule>
  </conditionalFormatting>
  <conditionalFormatting sqref="M67">
    <cfRule type="expression" dxfId="288" priority="299" stopIfTrue="1">
      <formula>AND(ISBLANK(#REF!),ABS(M67)&gt;PreviousMonthMinimumDiff)</formula>
    </cfRule>
  </conditionalFormatting>
  <conditionalFormatting sqref="M68">
    <cfRule type="expression" dxfId="287" priority="304" stopIfTrue="1">
      <formula>AND(NOT(ISBLANK(#REF!)),ABS(M68)&gt;PreviousMonthMinimumDiff)</formula>
    </cfRule>
  </conditionalFormatting>
  <conditionalFormatting sqref="M68">
    <cfRule type="expression" dxfId="286" priority="305" stopIfTrue="1">
      <formula>AND(ISBLANK(#REF!),ABS(M68)&gt;PreviousMonthMinimumDiff)</formula>
    </cfRule>
  </conditionalFormatting>
  <conditionalFormatting sqref="M71">
    <cfRule type="expression" dxfId="285" priority="310" stopIfTrue="1">
      <formula>AND(NOT(ISBLANK(#REF!)),ABS(M71)&gt;PreviousMonthMinimumDiff)</formula>
    </cfRule>
  </conditionalFormatting>
  <conditionalFormatting sqref="M71">
    <cfRule type="expression" dxfId="284" priority="311" stopIfTrue="1">
      <formula>AND(ISBLANK(#REF!),ABS(M71)&gt;PreviousMonthMinimumDiff)</formula>
    </cfRule>
  </conditionalFormatting>
  <conditionalFormatting sqref="M72">
    <cfRule type="expression" dxfId="283" priority="316" stopIfTrue="1">
      <formula>AND(NOT(ISBLANK(#REF!)),ABS(M72)&gt;PreviousMonthMinimumDiff)</formula>
    </cfRule>
  </conditionalFormatting>
  <conditionalFormatting sqref="M72">
    <cfRule type="expression" dxfId="282" priority="317" stopIfTrue="1">
      <formula>AND(ISBLANK(#REF!),ABS(M72)&gt;PreviousMonthMinimumDiff)</formula>
    </cfRule>
  </conditionalFormatting>
  <conditionalFormatting sqref="M73">
    <cfRule type="expression" dxfId="281" priority="322" stopIfTrue="1">
      <formula>AND(NOT(ISBLANK(#REF!)),ABS(M73)&gt;PreviousMonthMinimumDiff)</formula>
    </cfRule>
  </conditionalFormatting>
  <conditionalFormatting sqref="M73">
    <cfRule type="expression" dxfId="280" priority="323" stopIfTrue="1">
      <formula>AND(ISBLANK(#REF!),ABS(M73)&gt;PreviousMonthMinimumDiff)</formula>
    </cfRule>
  </conditionalFormatting>
  <conditionalFormatting sqref="M74">
    <cfRule type="expression" dxfId="279" priority="332" stopIfTrue="1">
      <formula>AND(NOT(ISBLANK(#REF!)),ABS(M74)&gt;PreviousMonthMinimumDiff)</formula>
    </cfRule>
  </conditionalFormatting>
  <conditionalFormatting sqref="M74">
    <cfRule type="expression" dxfId="278" priority="333" stopIfTrue="1">
      <formula>AND(ISBLANK(#REF!),ABS(M74)&gt;PreviousMonthMinimumDiff)</formula>
    </cfRule>
  </conditionalFormatting>
  <conditionalFormatting sqref="M75">
    <cfRule type="expression" dxfId="277" priority="338" stopIfTrue="1">
      <formula>AND(NOT(ISBLANK(#REF!)),ABS(M75)&gt;PreviousMonthMinimumDiff)</formula>
    </cfRule>
  </conditionalFormatting>
  <conditionalFormatting sqref="M75">
    <cfRule type="expression" dxfId="276" priority="339" stopIfTrue="1">
      <formula>AND(ISBLANK(#REF!),ABS(M75)&gt;PreviousMonthMinimumDiff)</formula>
    </cfRule>
  </conditionalFormatting>
  <conditionalFormatting sqref="M76">
    <cfRule type="expression" dxfId="275" priority="344" stopIfTrue="1">
      <formula>AND(NOT(ISBLANK(#REF!)),ABS(M76)&gt;PreviousMonthMinimumDiff)</formula>
    </cfRule>
  </conditionalFormatting>
  <conditionalFormatting sqref="M76">
    <cfRule type="expression" dxfId="274" priority="345" stopIfTrue="1">
      <formula>AND(ISBLANK(#REF!),ABS(M76)&gt;PreviousMonthMinimumDiff)</formula>
    </cfRule>
  </conditionalFormatting>
  <conditionalFormatting sqref="M77">
    <cfRule type="expression" dxfId="273" priority="350" stopIfTrue="1">
      <formula>AND(NOT(ISBLANK(#REF!)),ABS(M77)&gt;PreviousMonthMinimumDiff)</formula>
    </cfRule>
  </conditionalFormatting>
  <conditionalFormatting sqref="M77">
    <cfRule type="expression" dxfId="272" priority="351" stopIfTrue="1">
      <formula>AND(ISBLANK(#REF!),ABS(M77)&gt;PreviousMonthMinimumDiff)</formula>
    </cfRule>
  </conditionalFormatting>
  <conditionalFormatting sqref="M78">
    <cfRule type="expression" dxfId="271" priority="356" stopIfTrue="1">
      <formula>AND(NOT(ISBLANK(#REF!)),ABS(M78)&gt;PreviousMonthMinimumDiff)</formula>
    </cfRule>
  </conditionalFormatting>
  <conditionalFormatting sqref="M78">
    <cfRule type="expression" dxfId="270" priority="357" stopIfTrue="1">
      <formula>AND(ISBLANK(#REF!),ABS(M78)&gt;PreviousMonthMinimumDiff)</formula>
    </cfRule>
  </conditionalFormatting>
  <conditionalFormatting sqref="M79">
    <cfRule type="expression" dxfId="269" priority="362" stopIfTrue="1">
      <formula>AND(NOT(ISBLANK(#REF!)),ABS(M79)&gt;PreviousMonthMinimumDiff)</formula>
    </cfRule>
  </conditionalFormatting>
  <conditionalFormatting sqref="M79">
    <cfRule type="expression" dxfId="268" priority="363" stopIfTrue="1">
      <formula>AND(ISBLANK(#REF!),ABS(M79)&gt;PreviousMonthMinimumDiff)</formula>
    </cfRule>
  </conditionalFormatting>
  <conditionalFormatting sqref="M80">
    <cfRule type="expression" dxfId="267" priority="368" stopIfTrue="1">
      <formula>AND(NOT(ISBLANK(#REF!)),ABS(M80)&gt;PreviousMonthMinimumDiff)</formula>
    </cfRule>
  </conditionalFormatting>
  <conditionalFormatting sqref="M80">
    <cfRule type="expression" dxfId="266" priority="369" stopIfTrue="1">
      <formula>AND(ISBLANK(#REF!),ABS(M80)&gt;PreviousMonthMinimumDiff)</formula>
    </cfRule>
  </conditionalFormatting>
  <conditionalFormatting sqref="M81">
    <cfRule type="expression" dxfId="265" priority="374" stopIfTrue="1">
      <formula>AND(NOT(ISBLANK(#REF!)),ABS(M81)&gt;PreviousMonthMinimumDiff)</formula>
    </cfRule>
  </conditionalFormatting>
  <conditionalFormatting sqref="M81">
    <cfRule type="expression" dxfId="264" priority="375" stopIfTrue="1">
      <formula>AND(ISBLANK(#REF!),ABS(M81)&gt;PreviousMonthMinimumDiff)</formula>
    </cfRule>
  </conditionalFormatting>
  <conditionalFormatting sqref="M82">
    <cfRule type="expression" dxfId="263" priority="380" stopIfTrue="1">
      <formula>AND(NOT(ISBLANK(#REF!)),ABS(M82)&gt;PreviousMonthMinimumDiff)</formula>
    </cfRule>
  </conditionalFormatting>
  <conditionalFormatting sqref="M82">
    <cfRule type="expression" dxfId="262" priority="381" stopIfTrue="1">
      <formula>AND(ISBLANK(#REF!),ABS(M82)&gt;PreviousMonthMinimumDiff)</formula>
    </cfRule>
  </conditionalFormatting>
  <conditionalFormatting sqref="M83">
    <cfRule type="expression" dxfId="261" priority="386" stopIfTrue="1">
      <formula>AND(NOT(ISBLANK(#REF!)),ABS(M83)&gt;PreviousMonthMinimumDiff)</formula>
    </cfRule>
  </conditionalFormatting>
  <conditionalFormatting sqref="M83">
    <cfRule type="expression" dxfId="260" priority="387" stopIfTrue="1">
      <formula>AND(ISBLANK(#REF!),ABS(M83)&gt;PreviousMonthMinimumDiff)</formula>
    </cfRule>
  </conditionalFormatting>
  <conditionalFormatting sqref="M84">
    <cfRule type="expression" dxfId="259" priority="392" stopIfTrue="1">
      <formula>AND(NOT(ISBLANK(#REF!)),ABS(M84)&gt;PreviousMonthMinimumDiff)</formula>
    </cfRule>
  </conditionalFormatting>
  <conditionalFormatting sqref="M84">
    <cfRule type="expression" dxfId="258" priority="393" stopIfTrue="1">
      <formula>AND(ISBLANK(#REF!),ABS(M84)&gt;PreviousMonthMinimumDiff)</formula>
    </cfRule>
  </conditionalFormatting>
  <conditionalFormatting sqref="M85">
    <cfRule type="expression" dxfId="257" priority="398" stopIfTrue="1">
      <formula>AND(NOT(ISBLANK(#REF!)),ABS(M85)&gt;PreviousMonthMinimumDiff)</formula>
    </cfRule>
  </conditionalFormatting>
  <conditionalFormatting sqref="M85">
    <cfRule type="expression" dxfId="256" priority="399" stopIfTrue="1">
      <formula>AND(ISBLANK(#REF!),ABS(M85)&gt;PreviousMonthMinimumDiff)</formula>
    </cfRule>
  </conditionalFormatting>
  <conditionalFormatting sqref="M86">
    <cfRule type="expression" dxfId="255" priority="404" stopIfTrue="1">
      <formula>AND(NOT(ISBLANK(#REF!)),ABS(M86)&gt;PreviousMonthMinimumDiff)</formula>
    </cfRule>
  </conditionalFormatting>
  <conditionalFormatting sqref="M86">
    <cfRule type="expression" dxfId="254" priority="405" stopIfTrue="1">
      <formula>AND(ISBLANK(#REF!),ABS(M86)&gt;PreviousMonthMinimumDiff)</formula>
    </cfRule>
  </conditionalFormatting>
  <conditionalFormatting sqref="M89">
    <cfRule type="expression" dxfId="253" priority="410" stopIfTrue="1">
      <formula>AND(NOT(ISBLANK(#REF!)),ABS(M89)&gt;PreviousMonthMinimumDiff)</formula>
    </cfRule>
  </conditionalFormatting>
  <conditionalFormatting sqref="M89">
    <cfRule type="expression" dxfId="252" priority="411" stopIfTrue="1">
      <formula>AND(ISBLANK(#REF!),ABS(M89)&gt;PreviousMonthMinimumDiff)</formula>
    </cfRule>
  </conditionalFormatting>
  <conditionalFormatting sqref="M90">
    <cfRule type="expression" dxfId="251" priority="416" stopIfTrue="1">
      <formula>AND(NOT(ISBLANK(#REF!)),ABS(M90)&gt;PreviousMonthMinimumDiff)</formula>
    </cfRule>
  </conditionalFormatting>
  <conditionalFormatting sqref="M90">
    <cfRule type="expression" dxfId="250" priority="417" stopIfTrue="1">
      <formula>AND(ISBLANK(#REF!),ABS(M90)&gt;PreviousMonthMinimumDiff)</formula>
    </cfRule>
  </conditionalFormatting>
  <conditionalFormatting sqref="M91">
    <cfRule type="expression" dxfId="249" priority="422" stopIfTrue="1">
      <formula>AND(NOT(ISBLANK(#REF!)),ABS(M91)&gt;PreviousMonthMinimumDiff)</formula>
    </cfRule>
  </conditionalFormatting>
  <conditionalFormatting sqref="M91">
    <cfRule type="expression" dxfId="248" priority="423" stopIfTrue="1">
      <formula>AND(ISBLANK(#REF!),ABS(M91)&gt;PreviousMonthMinimumDiff)</formula>
    </cfRule>
  </conditionalFormatting>
  <conditionalFormatting sqref="M92">
    <cfRule type="expression" dxfId="247" priority="428" stopIfTrue="1">
      <formula>AND(NOT(ISBLANK(#REF!)),ABS(M92)&gt;PreviousMonthMinimumDiff)</formula>
    </cfRule>
  </conditionalFormatting>
  <conditionalFormatting sqref="M92">
    <cfRule type="expression" dxfId="246" priority="429" stopIfTrue="1">
      <formula>AND(ISBLANK(#REF!),ABS(M92)&gt;PreviousMonthMinimumDiff)</formula>
    </cfRule>
  </conditionalFormatting>
  <conditionalFormatting sqref="M93">
    <cfRule type="expression" dxfId="245" priority="434" stopIfTrue="1">
      <formula>AND(NOT(ISBLANK(#REF!)),ABS(M93)&gt;PreviousMonthMinimumDiff)</formula>
    </cfRule>
  </conditionalFormatting>
  <conditionalFormatting sqref="M93">
    <cfRule type="expression" dxfId="244" priority="435" stopIfTrue="1">
      <formula>AND(ISBLANK(#REF!),ABS(M93)&gt;PreviousMonthMinimumDiff)</formula>
    </cfRule>
  </conditionalFormatting>
  <conditionalFormatting sqref="M94">
    <cfRule type="expression" dxfId="243" priority="440" stopIfTrue="1">
      <formula>AND(NOT(ISBLANK(#REF!)),ABS(M94)&gt;PreviousMonthMinimumDiff)</formula>
    </cfRule>
  </conditionalFormatting>
  <conditionalFormatting sqref="M94">
    <cfRule type="expression" dxfId="242" priority="441" stopIfTrue="1">
      <formula>AND(ISBLANK(#REF!),ABS(M94)&gt;PreviousMonthMinimumDiff)</formula>
    </cfRule>
  </conditionalFormatting>
  <conditionalFormatting sqref="M95">
    <cfRule type="expression" dxfId="241" priority="446" stopIfTrue="1">
      <formula>AND(NOT(ISBLANK(#REF!)),ABS(M95)&gt;PreviousMonthMinimumDiff)</formula>
    </cfRule>
  </conditionalFormatting>
  <conditionalFormatting sqref="M95">
    <cfRule type="expression" dxfId="240" priority="447" stopIfTrue="1">
      <formula>AND(ISBLANK(#REF!),ABS(M95)&gt;PreviousMonthMinimumDiff)</formula>
    </cfRule>
  </conditionalFormatting>
  <conditionalFormatting sqref="M96">
    <cfRule type="expression" dxfId="239" priority="452" stopIfTrue="1">
      <formula>AND(NOT(ISBLANK(#REF!)),ABS(M96)&gt;PreviousMonthMinimumDiff)</formula>
    </cfRule>
  </conditionalFormatting>
  <conditionalFormatting sqref="M96">
    <cfRule type="expression" dxfId="238" priority="453" stopIfTrue="1">
      <formula>AND(ISBLANK(#REF!),ABS(M96)&gt;PreviousMonthMinimumDiff)</formula>
    </cfRule>
  </conditionalFormatting>
  <conditionalFormatting sqref="M99">
    <cfRule type="expression" dxfId="237" priority="458" stopIfTrue="1">
      <formula>AND(NOT(ISBLANK(#REF!)),ABS(M99)&gt;PreviousMonthMinimumDiff)</formula>
    </cfRule>
  </conditionalFormatting>
  <conditionalFormatting sqref="M99">
    <cfRule type="expression" dxfId="236" priority="459" stopIfTrue="1">
      <formula>AND(ISBLANK(#REF!),ABS(M99)&gt;PreviousMonthMinimumDiff)</formula>
    </cfRule>
  </conditionalFormatting>
  <conditionalFormatting sqref="M100">
    <cfRule type="expression" dxfId="235" priority="464" stopIfTrue="1">
      <formula>AND(NOT(ISBLANK(#REF!)),ABS(M100)&gt;PreviousMonthMinimumDiff)</formula>
    </cfRule>
  </conditionalFormatting>
  <conditionalFormatting sqref="M100">
    <cfRule type="expression" dxfId="234" priority="465" stopIfTrue="1">
      <formula>AND(ISBLANK(#REF!),ABS(M100)&gt;PreviousMonthMinimumDiff)</formula>
    </cfRule>
  </conditionalFormatting>
  <conditionalFormatting sqref="M101">
    <cfRule type="expression" dxfId="233" priority="470" stopIfTrue="1">
      <formula>AND(NOT(ISBLANK(#REF!)),ABS(M101)&gt;PreviousMonthMinimumDiff)</formula>
    </cfRule>
  </conditionalFormatting>
  <conditionalFormatting sqref="M101">
    <cfRule type="expression" dxfId="232" priority="471" stopIfTrue="1">
      <formula>AND(ISBLANK(#REF!),ABS(M101)&gt;PreviousMonthMinimumDiff)</formula>
    </cfRule>
  </conditionalFormatting>
  <conditionalFormatting sqref="M102">
    <cfRule type="expression" dxfId="231" priority="476" stopIfTrue="1">
      <formula>AND(NOT(ISBLANK(#REF!)),ABS(M102)&gt;PreviousMonthMinimumDiff)</formula>
    </cfRule>
  </conditionalFormatting>
  <conditionalFormatting sqref="M102">
    <cfRule type="expression" dxfId="230" priority="477" stopIfTrue="1">
      <formula>AND(ISBLANK(#REF!),ABS(M102)&gt;PreviousMonthMinimumDiff)</formula>
    </cfRule>
  </conditionalFormatting>
  <conditionalFormatting sqref="M103">
    <cfRule type="expression" dxfId="229" priority="482" stopIfTrue="1">
      <formula>AND(NOT(ISBLANK(#REF!)),ABS(M103)&gt;PreviousMonthMinimumDiff)</formula>
    </cfRule>
  </conditionalFormatting>
  <conditionalFormatting sqref="M103">
    <cfRule type="expression" dxfId="228" priority="483" stopIfTrue="1">
      <formula>AND(ISBLANK(#REF!),ABS(M103)&gt;PreviousMonthMinimumDiff)</formula>
    </cfRule>
  </conditionalFormatting>
  <conditionalFormatting sqref="M104">
    <cfRule type="expression" dxfId="227" priority="488" stopIfTrue="1">
      <formula>AND(NOT(ISBLANK(#REF!)),ABS(M104)&gt;PreviousMonthMinimumDiff)</formula>
    </cfRule>
  </conditionalFormatting>
  <conditionalFormatting sqref="M104">
    <cfRule type="expression" dxfId="226" priority="489" stopIfTrue="1">
      <formula>AND(ISBLANK(#REF!),ABS(M104)&gt;PreviousMonthMinimumDiff)</formula>
    </cfRule>
  </conditionalFormatting>
  <conditionalFormatting sqref="M105">
    <cfRule type="expression" dxfId="225" priority="494" stopIfTrue="1">
      <formula>AND(NOT(ISBLANK(#REF!)),ABS(M105)&gt;PreviousMonthMinimumDiff)</formula>
    </cfRule>
  </conditionalFormatting>
  <conditionalFormatting sqref="M105">
    <cfRule type="expression" dxfId="224" priority="495" stopIfTrue="1">
      <formula>AND(ISBLANK(#REF!),ABS(M105)&gt;PreviousMonthMinimumDiff)</formula>
    </cfRule>
  </conditionalFormatting>
  <conditionalFormatting sqref="M106">
    <cfRule type="expression" dxfId="223" priority="500" stopIfTrue="1">
      <formula>AND(NOT(ISBLANK(#REF!)),ABS(M106)&gt;PreviousMonthMinimumDiff)</formula>
    </cfRule>
  </conditionalFormatting>
  <conditionalFormatting sqref="M106">
    <cfRule type="expression" dxfId="222" priority="501" stopIfTrue="1">
      <formula>AND(ISBLANK(#REF!),ABS(M106)&gt;PreviousMonthMinimumDiff)</formula>
    </cfRule>
  </conditionalFormatting>
  <conditionalFormatting sqref="M107">
    <cfRule type="expression" dxfId="221" priority="508" stopIfTrue="1">
      <formula>AND(NOT(ISBLANK(#REF!)),ABS(M107)&gt;PreviousMonthMinimumDiff)</formula>
    </cfRule>
  </conditionalFormatting>
  <conditionalFormatting sqref="M107">
    <cfRule type="expression" dxfId="220" priority="509" stopIfTrue="1">
      <formula>AND(ISBLANK(#REF!),ABS(M107)&gt;PreviousMonthMinimumDiff)</formula>
    </cfRule>
  </conditionalFormatting>
  <conditionalFormatting sqref="M108">
    <cfRule type="expression" dxfId="219" priority="514" stopIfTrue="1">
      <formula>AND(NOT(ISBLANK(#REF!)),ABS(M108)&gt;PreviousMonthMinimumDiff)</formula>
    </cfRule>
  </conditionalFormatting>
  <conditionalFormatting sqref="M108">
    <cfRule type="expression" dxfId="218" priority="515" stopIfTrue="1">
      <formula>AND(ISBLANK(#REF!),ABS(M108)&gt;PreviousMonthMinimumDiff)</formula>
    </cfRule>
  </conditionalFormatting>
  <conditionalFormatting sqref="M111">
    <cfRule type="expression" dxfId="217" priority="522" stopIfTrue="1">
      <formula>AND(NOT(ISBLANK(#REF!)),ABS(M111)&gt;PreviousMonthMinimumDiff)</formula>
    </cfRule>
  </conditionalFormatting>
  <conditionalFormatting sqref="M111">
    <cfRule type="expression" dxfId="216" priority="523" stopIfTrue="1">
      <formula>AND(ISBLANK(#REF!),ABS(M111)&gt;PreviousMonthMinimumDiff)</formula>
    </cfRule>
  </conditionalFormatting>
  <conditionalFormatting sqref="M112">
    <cfRule type="expression" dxfId="215" priority="528" stopIfTrue="1">
      <formula>AND(NOT(ISBLANK(#REF!)),ABS(M112)&gt;PreviousMonthMinimumDiff)</formula>
    </cfRule>
  </conditionalFormatting>
  <conditionalFormatting sqref="M112">
    <cfRule type="expression" dxfId="214" priority="529" stopIfTrue="1">
      <formula>AND(ISBLANK(#REF!),ABS(M112)&gt;PreviousMonthMinimumDiff)</formula>
    </cfRule>
  </conditionalFormatting>
  <conditionalFormatting sqref="M113">
    <cfRule type="expression" dxfId="213" priority="534" stopIfTrue="1">
      <formula>AND(NOT(ISBLANK(#REF!)),ABS(M113)&gt;PreviousMonthMinimumDiff)</formula>
    </cfRule>
  </conditionalFormatting>
  <conditionalFormatting sqref="M113">
    <cfRule type="expression" dxfId="212" priority="535" stopIfTrue="1">
      <formula>AND(ISBLANK(#REF!),ABS(M113)&gt;PreviousMonthMinimumDiff)</formula>
    </cfRule>
  </conditionalFormatting>
  <conditionalFormatting sqref="M114">
    <cfRule type="expression" dxfId="211" priority="540" stopIfTrue="1">
      <formula>AND(NOT(ISBLANK(#REF!)),ABS(M114)&gt;PreviousMonthMinimumDiff)</formula>
    </cfRule>
  </conditionalFormatting>
  <conditionalFormatting sqref="M114">
    <cfRule type="expression" dxfId="210" priority="541" stopIfTrue="1">
      <formula>AND(ISBLANK(#REF!),ABS(M114)&gt;PreviousMonthMinimumDiff)</formula>
    </cfRule>
  </conditionalFormatting>
  <conditionalFormatting sqref="M115">
    <cfRule type="expression" dxfId="209" priority="546" stopIfTrue="1">
      <formula>AND(NOT(ISBLANK(#REF!)),ABS(M115)&gt;PreviousMonthMinimumDiff)</formula>
    </cfRule>
  </conditionalFormatting>
  <conditionalFormatting sqref="M115">
    <cfRule type="expression" dxfId="208" priority="547" stopIfTrue="1">
      <formula>AND(ISBLANK(#REF!),ABS(M115)&gt;PreviousMonthMinimumDiff)</formula>
    </cfRule>
  </conditionalFormatting>
  <conditionalFormatting sqref="M116">
    <cfRule type="expression" dxfId="207" priority="552" stopIfTrue="1">
      <formula>AND(NOT(ISBLANK(#REF!)),ABS(M116)&gt;PreviousMonthMinimumDiff)</formula>
    </cfRule>
  </conditionalFormatting>
  <conditionalFormatting sqref="M116">
    <cfRule type="expression" dxfId="206" priority="553" stopIfTrue="1">
      <formula>AND(ISBLANK(#REF!),ABS(M116)&gt;PreviousMonthMinimumDiff)</formula>
    </cfRule>
  </conditionalFormatting>
  <conditionalFormatting sqref="M117">
    <cfRule type="expression" dxfId="205" priority="558" stopIfTrue="1">
      <formula>AND(NOT(ISBLANK(#REF!)),ABS(M117)&gt;PreviousMonthMinimumDiff)</formula>
    </cfRule>
  </conditionalFormatting>
  <conditionalFormatting sqref="M117">
    <cfRule type="expression" dxfId="204" priority="559" stopIfTrue="1">
      <formula>AND(ISBLANK(#REF!),ABS(M117)&gt;PreviousMonthMinimumDiff)</formula>
    </cfRule>
  </conditionalFormatting>
  <conditionalFormatting sqref="M118">
    <cfRule type="expression" dxfId="203" priority="562" stopIfTrue="1">
      <formula>AND(NOT(ISBLANK(#REF!)),ABS(M118)&gt;PreviousMonthMinimumDiff)</formula>
    </cfRule>
  </conditionalFormatting>
  <conditionalFormatting sqref="M118">
    <cfRule type="expression" dxfId="202" priority="563" stopIfTrue="1">
      <formula>AND(ISBLANK(#REF!),ABS(M118)&gt;PreviousMonthMinimumDiff)</formula>
    </cfRule>
  </conditionalFormatting>
  <conditionalFormatting sqref="M119">
    <cfRule type="expression" dxfId="201" priority="566" stopIfTrue="1">
      <formula>AND(NOT(ISBLANK(#REF!)),ABS(M119)&gt;PreviousMonthMinimumDiff)</formula>
    </cfRule>
  </conditionalFormatting>
  <conditionalFormatting sqref="M119">
    <cfRule type="expression" dxfId="200" priority="567" stopIfTrue="1">
      <formula>AND(ISBLANK(#REF!),ABS(M119)&gt;PreviousMonthMinimumDiff)</formula>
    </cfRule>
  </conditionalFormatting>
  <conditionalFormatting sqref="M120">
    <cfRule type="expression" dxfId="199" priority="572" stopIfTrue="1">
      <formula>AND(NOT(ISBLANK(#REF!)),ABS(M120)&gt;PreviousMonthMinimumDiff)</formula>
    </cfRule>
  </conditionalFormatting>
  <conditionalFormatting sqref="M120">
    <cfRule type="expression" dxfId="198" priority="573" stopIfTrue="1">
      <formula>AND(ISBLANK(#REF!),ABS(M120)&gt;PreviousMonthMinimumDiff)</formula>
    </cfRule>
  </conditionalFormatting>
  <conditionalFormatting sqref="M121">
    <cfRule type="expression" dxfId="197" priority="578" stopIfTrue="1">
      <formula>AND(NOT(ISBLANK(#REF!)),ABS(M121)&gt;PreviousMonthMinimumDiff)</formula>
    </cfRule>
  </conditionalFormatting>
  <conditionalFormatting sqref="M121">
    <cfRule type="expression" dxfId="196" priority="579" stopIfTrue="1">
      <formula>AND(ISBLANK(#REF!),ABS(M121)&gt;PreviousMonthMinimumDiff)</formula>
    </cfRule>
  </conditionalFormatting>
  <conditionalFormatting sqref="M124">
    <cfRule type="expression" dxfId="195" priority="584" stopIfTrue="1">
      <formula>AND(NOT(ISBLANK(#REF!)),ABS(M124)&gt;PreviousMonthMinimumDiff)</formula>
    </cfRule>
  </conditionalFormatting>
  <conditionalFormatting sqref="M124">
    <cfRule type="expression" dxfId="194" priority="585" stopIfTrue="1">
      <formula>AND(ISBLANK(#REF!),ABS(M124)&gt;PreviousMonthMinimumDiff)</formula>
    </cfRule>
  </conditionalFormatting>
  <conditionalFormatting sqref="M125">
    <cfRule type="expression" dxfId="193" priority="590" stopIfTrue="1">
      <formula>AND(NOT(ISBLANK(#REF!)),ABS(M125)&gt;PreviousMonthMinimumDiff)</formula>
    </cfRule>
  </conditionalFormatting>
  <conditionalFormatting sqref="M125">
    <cfRule type="expression" dxfId="192" priority="591" stopIfTrue="1">
      <formula>AND(ISBLANK(#REF!),ABS(M125)&gt;PreviousMonthMinimumDiff)</formula>
    </cfRule>
  </conditionalFormatting>
  <conditionalFormatting sqref="K6:K128">
    <cfRule type="dataBar" priority="29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{30B9F5B5-6E11-4180-A4C0-E6BB5848B0F0}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479E44-3C8F-496C-8240-40EF9312A4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75630E1-C534-477D-A7E3-D4B183601B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7D357F0-9327-4449-8555-264DE7CA19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A27E232-7823-4FD7-BF63-379CD3177F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6F3A02D-2796-46C9-A48E-FD83878E8E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7B0BA9-F5C6-4D48-847F-33B3CA07D7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F2D5435-ED5F-44D3-BA32-6D6401383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784ABEC-C0E1-4224-8EDF-247B917D48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F1E49F-62FA-4C06-84EE-F3D417E966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5910B2D-00BB-4B15-82D1-FA01564664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9D9CC5D-25FC-4FC9-8BCC-57279EDC48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0B9F5B5-6E11-4180-A4C0-E6BB5848B0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F2C2-359A-4EC8-989E-B3FE57154F3E}">
  <sheetPr>
    <pageSetUpPr fitToPage="1"/>
  </sheetPr>
  <dimension ref="A1:M129"/>
  <sheetViews>
    <sheetView showGridLines="0" topLeftCell="A107" workbookViewId="0">
      <selection activeCell="H125" sqref="H125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22</v>
      </c>
      <c r="B1" s="6"/>
      <c r="C1" s="6"/>
      <c r="L1" s="29"/>
      <c r="M1" s="29"/>
    </row>
    <row r="2" spans="1:13" ht="14.5" customHeight="1" x14ac:dyDescent="0.35">
      <c r="A2" s="3" t="s">
        <v>0</v>
      </c>
      <c r="B2" s="8"/>
      <c r="C2" s="8"/>
      <c r="L2" s="29"/>
      <c r="M2" s="29"/>
    </row>
    <row r="3" spans="1:13" ht="14.5" customHeight="1" x14ac:dyDescent="0.35">
      <c r="A3" s="4" t="s">
        <v>1</v>
      </c>
      <c r="B3" s="9"/>
      <c r="C3" s="9"/>
      <c r="L3" s="29"/>
      <c r="M3" s="29"/>
    </row>
    <row r="4" spans="1:13" ht="13" customHeight="1" x14ac:dyDescent="0.35">
      <c r="A4" s="8"/>
      <c r="B4" s="8"/>
      <c r="C4" s="8"/>
      <c r="L4" s="29"/>
      <c r="M4" s="29"/>
    </row>
    <row r="5" spans="1:13" ht="13" customHeight="1" x14ac:dyDescent="0.35">
      <c r="A5" s="10"/>
      <c r="B5" s="10"/>
      <c r="C5" s="10"/>
      <c r="D5" s="10"/>
      <c r="E5" s="11" t="s">
        <v>23</v>
      </c>
      <c r="F5" s="11"/>
      <c r="G5" s="12"/>
      <c r="H5" s="13"/>
      <c r="I5" s="14" t="s">
        <v>24</v>
      </c>
      <c r="J5" s="13"/>
      <c r="K5" s="13"/>
      <c r="L5" s="27" t="s">
        <v>328</v>
      </c>
      <c r="M5" s="28"/>
    </row>
    <row r="6" spans="1:13" ht="10.5" customHeight="1" x14ac:dyDescent="0.35">
      <c r="A6" s="15" t="s">
        <v>22</v>
      </c>
      <c r="B6" s="16"/>
      <c r="C6" s="16"/>
      <c r="D6" s="16"/>
      <c r="E6" s="17" t="s">
        <v>2</v>
      </c>
      <c r="F6" s="17" t="s">
        <v>3</v>
      </c>
      <c r="G6" s="19" t="s">
        <v>4</v>
      </c>
      <c r="H6" s="17" t="s">
        <v>5</v>
      </c>
      <c r="I6" s="17" t="s">
        <v>3</v>
      </c>
      <c r="J6" s="17" t="s">
        <v>6</v>
      </c>
      <c r="K6" s="18" t="s">
        <v>4</v>
      </c>
      <c r="L6" s="26" t="s">
        <v>25</v>
      </c>
      <c r="M6" s="20" t="s">
        <v>26</v>
      </c>
    </row>
    <row r="7" spans="1:13" ht="10" customHeight="1" x14ac:dyDescent="0.35">
      <c r="A7" s="2" t="s">
        <v>7</v>
      </c>
      <c r="B7" s="2"/>
      <c r="C7" s="2"/>
      <c r="D7" s="2"/>
      <c r="E7" s="21"/>
      <c r="F7" s="21"/>
      <c r="G7" s="23"/>
      <c r="H7" s="21"/>
      <c r="I7" s="21"/>
      <c r="J7" s="21"/>
      <c r="K7" s="22"/>
      <c r="L7" s="30"/>
      <c r="M7" s="29"/>
    </row>
    <row r="8" spans="1:13" ht="10" customHeight="1" x14ac:dyDescent="0.35">
      <c r="A8" s="2"/>
      <c r="B8" s="2" t="s">
        <v>8</v>
      </c>
      <c r="C8" s="2"/>
      <c r="D8" s="2"/>
      <c r="E8" s="21"/>
      <c r="F8" s="21"/>
      <c r="G8" s="23"/>
      <c r="H8" s="21"/>
      <c r="I8" s="21"/>
      <c r="J8" s="21"/>
      <c r="K8" s="22"/>
      <c r="L8" s="30"/>
      <c r="M8" s="29"/>
    </row>
    <row r="9" spans="1:13" ht="10" customHeight="1" x14ac:dyDescent="0.35">
      <c r="A9" s="2"/>
      <c r="B9" s="2"/>
      <c r="C9" s="2" t="s">
        <v>29</v>
      </c>
      <c r="D9" s="2"/>
      <c r="E9" s="21">
        <v>440914</v>
      </c>
      <c r="F9" s="21">
        <v>350865</v>
      </c>
      <c r="G9" s="23">
        <v>90049</v>
      </c>
      <c r="H9" s="21">
        <v>515824</v>
      </c>
      <c r="I9" s="21">
        <v>467820</v>
      </c>
      <c r="J9" s="21">
        <v>86562.333333333256</v>
      </c>
      <c r="K9" s="22">
        <v>59656.333333333256</v>
      </c>
      <c r="L9" s="30">
        <v>538471.83333333326</v>
      </c>
      <c r="M9" s="29">
        <v>-10995.5</v>
      </c>
    </row>
    <row r="10" spans="1:13" ht="10" customHeight="1" x14ac:dyDescent="0.35">
      <c r="A10" s="2"/>
      <c r="B10" s="2"/>
      <c r="C10" s="2" t="s">
        <v>32</v>
      </c>
      <c r="D10" s="2"/>
      <c r="E10" s="21">
        <v>24</v>
      </c>
      <c r="F10" s="21">
        <v>15690.78</v>
      </c>
      <c r="G10" s="23">
        <v>-15666.78</v>
      </c>
      <c r="H10" s="21">
        <v>3000</v>
      </c>
      <c r="I10" s="21">
        <v>20921.04</v>
      </c>
      <c r="J10" s="21">
        <v>2976</v>
      </c>
      <c r="K10" s="22">
        <v>-17921.04</v>
      </c>
      <c r="L10" s="30">
        <v>3000.0000610351563</v>
      </c>
      <c r="M10" s="29">
        <v>-6.103515625E-5</v>
      </c>
    </row>
    <row r="11" spans="1:13" ht="10" customHeight="1" x14ac:dyDescent="0.35">
      <c r="A11" s="2"/>
      <c r="B11" s="2"/>
      <c r="C11" s="2" t="s">
        <v>35</v>
      </c>
      <c r="D11" s="2"/>
      <c r="E11" s="21">
        <v>325202</v>
      </c>
      <c r="F11" s="21">
        <v>282342.78000000003</v>
      </c>
      <c r="G11" s="23">
        <v>42859.22</v>
      </c>
      <c r="H11" s="21">
        <v>377285</v>
      </c>
      <c r="I11" s="21">
        <v>376457.04</v>
      </c>
      <c r="J11" s="21">
        <v>11562.75</v>
      </c>
      <c r="K11" s="22">
        <v>-39692.289999999979</v>
      </c>
      <c r="L11" s="30">
        <v>266374.25</v>
      </c>
      <c r="M11" s="29">
        <v>70390.5</v>
      </c>
    </row>
    <row r="12" spans="1:13" ht="10" customHeight="1" x14ac:dyDescent="0.35">
      <c r="A12" s="2"/>
      <c r="B12" s="2"/>
      <c r="C12" s="2" t="s">
        <v>41</v>
      </c>
      <c r="D12" s="2"/>
      <c r="E12" s="21">
        <v>630</v>
      </c>
      <c r="F12" s="21">
        <v>2070.27</v>
      </c>
      <c r="G12" s="23">
        <v>-1440.27</v>
      </c>
      <c r="H12" s="21">
        <v>630</v>
      </c>
      <c r="I12" s="21">
        <v>2760.36</v>
      </c>
      <c r="J12" s="21">
        <v>0</v>
      </c>
      <c r="K12" s="22">
        <v>-2130.36</v>
      </c>
      <c r="L12" s="30">
        <v>14500</v>
      </c>
      <c r="M12" s="29">
        <v>-13870</v>
      </c>
    </row>
    <row r="13" spans="1:13" ht="10" customHeight="1" x14ac:dyDescent="0.35">
      <c r="A13" s="2"/>
      <c r="B13" s="2"/>
      <c r="C13" s="5" t="s">
        <v>42</v>
      </c>
      <c r="D13" s="5"/>
      <c r="E13" s="24">
        <f>SUM(E8:E12)</f>
        <v>766770</v>
      </c>
      <c r="F13" s="24">
        <f>SUM(F8:F12)</f>
        <v>650968.83000000007</v>
      </c>
      <c r="G13" s="24">
        <f>SUM(G8:G12)</f>
        <v>115801.17</v>
      </c>
      <c r="H13" s="24">
        <f>SUM(H8:H12)</f>
        <v>896739</v>
      </c>
      <c r="I13" s="24">
        <f>SUM(I8:I12)</f>
        <v>867958.44</v>
      </c>
      <c r="J13" s="24">
        <v>983527.39683024026</v>
      </c>
      <c r="K13" s="25">
        <v>-252800.53316975944</v>
      </c>
      <c r="L13" s="31">
        <v>5267359.8351847306</v>
      </c>
      <c r="M13" s="32">
        <v>-3396.1683544911793</v>
      </c>
    </row>
    <row r="14" spans="1:13" ht="10" customHeight="1" x14ac:dyDescent="0.35">
      <c r="A14" s="2"/>
      <c r="B14" s="2" t="s">
        <v>9</v>
      </c>
      <c r="C14" s="2"/>
      <c r="D14" s="2"/>
      <c r="E14" s="21"/>
      <c r="F14" s="21"/>
      <c r="G14" s="23"/>
      <c r="H14" s="21"/>
      <c r="I14" s="21"/>
      <c r="J14" s="21"/>
      <c r="K14" s="22"/>
      <c r="L14" s="30"/>
      <c r="M14" s="29"/>
    </row>
    <row r="15" spans="1:13" ht="10" customHeight="1" x14ac:dyDescent="0.35">
      <c r="A15" s="2"/>
      <c r="B15" s="2"/>
      <c r="C15" s="2" t="s">
        <v>43</v>
      </c>
      <c r="D15" s="2"/>
      <c r="E15" s="21">
        <v>0</v>
      </c>
      <c r="F15" s="21">
        <v>0</v>
      </c>
      <c r="G15" s="23">
        <v>0</v>
      </c>
      <c r="H15" s="21">
        <v>0</v>
      </c>
      <c r="I15" s="21">
        <v>0</v>
      </c>
      <c r="J15" s="21">
        <v>0</v>
      </c>
      <c r="K15" s="22">
        <v>0</v>
      </c>
      <c r="L15" s="30">
        <v>64662</v>
      </c>
      <c r="M15" s="29">
        <v>-64662</v>
      </c>
    </row>
    <row r="16" spans="1:13" ht="10" customHeight="1" x14ac:dyDescent="0.35">
      <c r="A16" s="2"/>
      <c r="B16" s="2"/>
      <c r="C16" s="2" t="s">
        <v>46</v>
      </c>
      <c r="D16" s="2"/>
      <c r="E16" s="21">
        <v>53851.76</v>
      </c>
      <c r="F16" s="21">
        <v>74607.75</v>
      </c>
      <c r="G16" s="23">
        <v>-20755.990000000002</v>
      </c>
      <c r="H16" s="21">
        <v>99476.999257812495</v>
      </c>
      <c r="I16" s="21">
        <v>99477</v>
      </c>
      <c r="J16" s="21">
        <v>45625.239257812493</v>
      </c>
      <c r="K16" s="22">
        <v>-7.4218750523868948E-4</v>
      </c>
      <c r="L16" s="30">
        <v>99476.999687500007</v>
      </c>
      <c r="M16" s="29">
        <v>-4.2968751222360879E-4</v>
      </c>
    </row>
    <row r="17" spans="1:13" ht="10" customHeight="1" x14ac:dyDescent="0.35">
      <c r="A17" s="2"/>
      <c r="B17" s="2"/>
      <c r="C17" s="2" t="s">
        <v>49</v>
      </c>
      <c r="D17" s="2"/>
      <c r="E17" s="21">
        <v>0</v>
      </c>
      <c r="F17" s="21">
        <v>38536.47</v>
      </c>
      <c r="G17" s="23">
        <v>-38536.47</v>
      </c>
      <c r="H17" s="21">
        <v>51381.9609375</v>
      </c>
      <c r="I17" s="21">
        <v>51381.96</v>
      </c>
      <c r="J17" s="21">
        <v>51381.9609375</v>
      </c>
      <c r="K17" s="22">
        <v>9.3750000087311491E-4</v>
      </c>
      <c r="L17" s="30">
        <v>51381.962890625</v>
      </c>
      <c r="M17" s="29">
        <v>-1.953125E-3</v>
      </c>
    </row>
    <row r="18" spans="1:13" ht="10" customHeight="1" x14ac:dyDescent="0.35">
      <c r="A18" s="2"/>
      <c r="B18" s="2"/>
      <c r="C18" s="2" t="s">
        <v>54</v>
      </c>
      <c r="D18" s="2"/>
      <c r="E18" s="21">
        <v>108012</v>
      </c>
      <c r="F18" s="21">
        <v>507767.22</v>
      </c>
      <c r="G18" s="23">
        <v>-399755.2</v>
      </c>
      <c r="H18" s="21">
        <v>677022.9375</v>
      </c>
      <c r="I18" s="21">
        <v>677022.96</v>
      </c>
      <c r="J18" s="21">
        <v>569010.9375</v>
      </c>
      <c r="K18" s="22">
        <v>-2.2499999962747097E-2</v>
      </c>
      <c r="L18" s="30">
        <v>677022.96875</v>
      </c>
      <c r="M18" s="29">
        <v>-3.125E-2</v>
      </c>
    </row>
    <row r="19" spans="1:13" ht="10" customHeight="1" x14ac:dyDescent="0.35">
      <c r="A19" s="2"/>
      <c r="B19" s="2"/>
      <c r="C19" s="2" t="s">
        <v>57</v>
      </c>
      <c r="D19" s="2"/>
      <c r="E19" s="21">
        <v>17416</v>
      </c>
      <c r="F19" s="21">
        <v>20796.75</v>
      </c>
      <c r="G19" s="23">
        <v>-3380.75</v>
      </c>
      <c r="H19" s="21">
        <v>27729.000244140625</v>
      </c>
      <c r="I19" s="21">
        <v>27729</v>
      </c>
      <c r="J19" s="21">
        <v>10313.000244140625</v>
      </c>
      <c r="K19" s="22">
        <v>2.44140625E-4</v>
      </c>
      <c r="L19" s="30">
        <v>27728.9990234375</v>
      </c>
      <c r="M19" s="29">
        <v>1.220703125E-3</v>
      </c>
    </row>
    <row r="20" spans="1:13" ht="10" customHeight="1" x14ac:dyDescent="0.35">
      <c r="A20" s="2"/>
      <c r="B20" s="2"/>
      <c r="C20" s="2" t="s">
        <v>60</v>
      </c>
      <c r="D20" s="2"/>
      <c r="E20" s="21">
        <v>0</v>
      </c>
      <c r="F20" s="21">
        <v>11458.53</v>
      </c>
      <c r="G20" s="23">
        <v>-11458.53</v>
      </c>
      <c r="H20" s="21">
        <v>15278.04052734375</v>
      </c>
      <c r="I20" s="21">
        <v>15278.04</v>
      </c>
      <c r="J20" s="21">
        <v>15278.04052734375</v>
      </c>
      <c r="K20" s="22">
        <v>5.2734374912688509E-4</v>
      </c>
      <c r="L20" s="30">
        <v>15278.03955078125</v>
      </c>
      <c r="M20" s="29">
        <v>9.765625E-4</v>
      </c>
    </row>
    <row r="21" spans="1:13" ht="10" customHeight="1" x14ac:dyDescent="0.35">
      <c r="A21" s="2"/>
      <c r="B21" s="2"/>
      <c r="C21" s="2" t="s">
        <v>63</v>
      </c>
      <c r="D21" s="2"/>
      <c r="E21" s="21">
        <v>0</v>
      </c>
      <c r="F21" s="21">
        <v>251250.03</v>
      </c>
      <c r="G21" s="23">
        <v>-251250</v>
      </c>
      <c r="H21" s="21">
        <v>335000.0390625</v>
      </c>
      <c r="I21" s="21">
        <v>335000.03999999998</v>
      </c>
      <c r="J21" s="21">
        <v>335000.0390625</v>
      </c>
      <c r="K21" s="22">
        <v>-9.3749997904524207E-4</v>
      </c>
      <c r="L21" s="30">
        <v>335000.0390625</v>
      </c>
      <c r="M21" s="29">
        <v>0</v>
      </c>
    </row>
    <row r="22" spans="1:13" ht="10" customHeight="1" x14ac:dyDescent="0.35">
      <c r="A22" s="2"/>
      <c r="B22" s="2"/>
      <c r="C22" s="2" t="s">
        <v>66</v>
      </c>
      <c r="D22" s="2"/>
      <c r="E22" s="21">
        <v>445828</v>
      </c>
      <c r="F22" s="21">
        <v>866669.11</v>
      </c>
      <c r="G22" s="23">
        <v>-420841.1</v>
      </c>
      <c r="H22" s="21">
        <v>1391669.96875</v>
      </c>
      <c r="I22" s="21">
        <v>1191670.03</v>
      </c>
      <c r="J22" s="21">
        <v>945841.96875</v>
      </c>
      <c r="K22" s="22">
        <v>199999.93874999997</v>
      </c>
      <c r="L22" s="30">
        <v>1391670.03125</v>
      </c>
      <c r="M22" s="29">
        <v>-6.25E-2</v>
      </c>
    </row>
    <row r="23" spans="1:13" ht="10" customHeight="1" x14ac:dyDescent="0.35">
      <c r="A23" s="2"/>
      <c r="B23" s="2"/>
      <c r="C23" s="5" t="s">
        <v>67</v>
      </c>
      <c r="D23" s="5"/>
      <c r="E23" s="24">
        <f>SUM(E15:E22)</f>
        <v>625107.76</v>
      </c>
      <c r="F23" s="24">
        <f>SUM(F15:F22)</f>
        <v>1771085.8599999999</v>
      </c>
      <c r="G23" s="24">
        <f>SUM(G15:G22)</f>
        <v>-1145978.04</v>
      </c>
      <c r="H23" s="24">
        <f>SUM(H15:H22)</f>
        <v>2597558.9462792967</v>
      </c>
      <c r="I23" s="24">
        <f>SUM(I15:I22)</f>
        <v>2397559.0300000003</v>
      </c>
      <c r="J23" s="24">
        <v>5731181.2016601563</v>
      </c>
      <c r="K23" s="25">
        <f>H23-I23</f>
        <v>199999.91627929639</v>
      </c>
      <c r="L23" s="31">
        <v>7926585.9640014647</v>
      </c>
      <c r="M23" s="32">
        <v>-60257.572341308623</v>
      </c>
    </row>
    <row r="24" spans="1:13" ht="10" customHeight="1" x14ac:dyDescent="0.35">
      <c r="A24" s="2"/>
      <c r="B24" s="2" t="s">
        <v>10</v>
      </c>
      <c r="C24" s="2"/>
      <c r="D24" s="2"/>
      <c r="E24" s="21"/>
      <c r="F24" s="21"/>
      <c r="G24" s="23"/>
      <c r="H24" s="21"/>
      <c r="I24" s="21"/>
      <c r="J24" s="21"/>
      <c r="K24" s="22"/>
      <c r="L24" s="30"/>
      <c r="M24" s="29"/>
    </row>
    <row r="25" spans="1:13" ht="10" customHeight="1" x14ac:dyDescent="0.35">
      <c r="A25" s="2"/>
      <c r="B25" s="2"/>
      <c r="C25" s="2" t="s">
        <v>68</v>
      </c>
      <c r="D25" s="2"/>
      <c r="E25" s="21">
        <v>4321.08</v>
      </c>
      <c r="F25" s="21">
        <v>0</v>
      </c>
      <c r="G25" s="23">
        <v>4321.08</v>
      </c>
      <c r="H25" s="21">
        <v>4321.08</v>
      </c>
      <c r="I25" s="21">
        <v>0</v>
      </c>
      <c r="J25" s="21">
        <v>0</v>
      </c>
      <c r="K25" s="22">
        <v>4321.08</v>
      </c>
      <c r="L25" s="30">
        <v>4321.08</v>
      </c>
      <c r="M25" s="29">
        <v>0</v>
      </c>
    </row>
    <row r="26" spans="1:13" ht="10" customHeight="1" x14ac:dyDescent="0.35">
      <c r="A26" s="2"/>
      <c r="B26" s="2"/>
      <c r="C26" s="5" t="s">
        <v>70</v>
      </c>
      <c r="D26" s="5"/>
      <c r="E26" s="24">
        <f>SUM(E25:E25)</f>
        <v>4321.08</v>
      </c>
      <c r="F26" s="24">
        <f>SUM(F25:F25)</f>
        <v>0</v>
      </c>
      <c r="G26" s="24">
        <f>SUM(G25:G25)</f>
        <v>4321.08</v>
      </c>
      <c r="H26" s="24">
        <f>SUM(H25:H25)</f>
        <v>4321.08</v>
      </c>
      <c r="I26" s="24">
        <f>SUM(I25:I25)</f>
        <v>0</v>
      </c>
      <c r="J26" s="24">
        <v>0</v>
      </c>
      <c r="K26" s="25">
        <v>24571.08</v>
      </c>
      <c r="L26" s="31">
        <v>4321.08</v>
      </c>
      <c r="M26" s="32">
        <v>20250</v>
      </c>
    </row>
    <row r="27" spans="1:13" ht="10" customHeight="1" x14ac:dyDescent="0.35">
      <c r="A27" s="2"/>
      <c r="B27" s="5" t="s">
        <v>11</v>
      </c>
      <c r="C27" s="5"/>
      <c r="D27" s="5"/>
      <c r="E27" s="24">
        <f>E13+E23+E26</f>
        <v>1396198.84</v>
      </c>
      <c r="F27" s="24">
        <f>F13+F23+F26</f>
        <v>2422054.69</v>
      </c>
      <c r="G27" s="24">
        <f>G13+G23+G26</f>
        <v>-1025855.79</v>
      </c>
      <c r="H27" s="24">
        <f>H13+H23+H26</f>
        <v>3498619.0262792967</v>
      </c>
      <c r="I27" s="24">
        <f>I13+I23+I26</f>
        <v>3265517.47</v>
      </c>
      <c r="J27" s="24">
        <f>J13+J23+J26</f>
        <v>6714708.5984903965</v>
      </c>
      <c r="K27" s="25">
        <f>H27-I27</f>
        <v>233101.55627929652</v>
      </c>
      <c r="L27" s="31">
        <v>13198266.879186196</v>
      </c>
      <c r="M27" s="32">
        <v>-43403.740695799803</v>
      </c>
    </row>
    <row r="28" spans="1:13" ht="10" customHeight="1" x14ac:dyDescent="0.35">
      <c r="A28" s="2" t="s">
        <v>12</v>
      </c>
      <c r="B28" s="2"/>
      <c r="C28" s="2"/>
      <c r="D28" s="2"/>
      <c r="E28" s="21"/>
      <c r="F28" s="21"/>
      <c r="G28" s="23"/>
      <c r="H28" s="21"/>
      <c r="I28" s="21"/>
      <c r="J28" s="21"/>
      <c r="K28" s="22"/>
      <c r="L28" s="30"/>
      <c r="M28" s="29"/>
    </row>
    <row r="29" spans="1:13" ht="10" customHeight="1" x14ac:dyDescent="0.35">
      <c r="A29" s="2"/>
      <c r="B29" s="2" t="s">
        <v>13</v>
      </c>
      <c r="C29" s="2"/>
      <c r="D29" s="2"/>
      <c r="E29" s="21"/>
      <c r="F29" s="21"/>
      <c r="G29" s="23"/>
      <c r="H29" s="21"/>
      <c r="I29" s="21"/>
      <c r="J29" s="21"/>
      <c r="K29" s="22"/>
      <c r="L29" s="30"/>
      <c r="M29" s="29"/>
    </row>
    <row r="30" spans="1:13" ht="10" customHeight="1" x14ac:dyDescent="0.35">
      <c r="A30" s="2"/>
      <c r="B30" s="2"/>
      <c r="C30" s="2" t="s">
        <v>73</v>
      </c>
      <c r="D30" s="2"/>
      <c r="E30" s="21">
        <v>0</v>
      </c>
      <c r="F30" s="21">
        <v>27749.97</v>
      </c>
      <c r="G30" s="23">
        <v>27749.97</v>
      </c>
      <c r="H30" s="21">
        <v>36999.9609375</v>
      </c>
      <c r="I30" s="21">
        <v>36999.96</v>
      </c>
      <c r="J30" s="21">
        <v>36999.9609375</v>
      </c>
      <c r="K30" s="22">
        <v>-9.3750000087311491E-4</v>
      </c>
      <c r="L30" s="30">
        <v>36999.9609375</v>
      </c>
      <c r="M30" s="29">
        <v>0</v>
      </c>
    </row>
    <row r="31" spans="1:13" ht="10" customHeight="1" x14ac:dyDescent="0.35">
      <c r="A31" s="2"/>
      <c r="B31" s="2"/>
      <c r="C31" s="2" t="s">
        <v>75</v>
      </c>
      <c r="D31" s="2"/>
      <c r="E31" s="21">
        <v>0</v>
      </c>
      <c r="F31" s="21">
        <v>52789.5</v>
      </c>
      <c r="G31" s="23">
        <v>52789.5</v>
      </c>
      <c r="H31" s="21">
        <v>70386</v>
      </c>
      <c r="I31" s="21">
        <v>70386</v>
      </c>
      <c r="J31" s="21">
        <v>70386</v>
      </c>
      <c r="K31" s="22">
        <v>0</v>
      </c>
      <c r="L31" s="30">
        <v>70386.0009765625</v>
      </c>
      <c r="M31" s="29">
        <v>9.765625E-4</v>
      </c>
    </row>
    <row r="32" spans="1:13" ht="10" customHeight="1" x14ac:dyDescent="0.35">
      <c r="A32" s="2"/>
      <c r="B32" s="2"/>
      <c r="C32" s="2" t="s">
        <v>78</v>
      </c>
      <c r="D32" s="2"/>
      <c r="E32" s="21">
        <v>0</v>
      </c>
      <c r="F32" s="21">
        <v>52012.53</v>
      </c>
      <c r="G32" s="23">
        <v>52012.53</v>
      </c>
      <c r="H32" s="21">
        <v>69350.0390625</v>
      </c>
      <c r="I32" s="21">
        <v>69350.039999999994</v>
      </c>
      <c r="J32" s="21">
        <v>69350.0390625</v>
      </c>
      <c r="K32" s="22">
        <v>9.374999935971573E-4</v>
      </c>
      <c r="L32" s="30">
        <v>69350.0390625</v>
      </c>
      <c r="M32" s="29">
        <v>0</v>
      </c>
    </row>
    <row r="33" spans="1:13" ht="10" customHeight="1" x14ac:dyDescent="0.35">
      <c r="A33" s="2"/>
      <c r="B33" s="2"/>
      <c r="C33" s="2" t="s">
        <v>81</v>
      </c>
      <c r="D33" s="2"/>
      <c r="E33" s="21">
        <v>83409.399999999994</v>
      </c>
      <c r="F33" s="21">
        <v>48600</v>
      </c>
      <c r="G33" s="23">
        <v>-34809.4</v>
      </c>
      <c r="H33" s="21">
        <v>64800.001562499994</v>
      </c>
      <c r="I33" s="21">
        <v>64800</v>
      </c>
      <c r="J33" s="21">
        <v>-18609.3984375</v>
      </c>
      <c r="K33" s="22">
        <v>-1.5624999941792339E-3</v>
      </c>
      <c r="L33" s="30">
        <v>64799.998281249995</v>
      </c>
      <c r="M33" s="29">
        <v>-3.2812499994179234E-3</v>
      </c>
    </row>
    <row r="34" spans="1:13" ht="10" customHeight="1" x14ac:dyDescent="0.35">
      <c r="A34" s="2"/>
      <c r="B34" s="2"/>
      <c r="C34" s="2" t="s">
        <v>84</v>
      </c>
      <c r="D34" s="2"/>
      <c r="E34" s="21">
        <v>55615.83</v>
      </c>
      <c r="F34" s="21">
        <v>69900.03</v>
      </c>
      <c r="G34" s="23">
        <v>14284.2</v>
      </c>
      <c r="H34" s="21">
        <v>93200.040937499987</v>
      </c>
      <c r="I34" s="21">
        <v>93200.04</v>
      </c>
      <c r="J34" s="21">
        <v>37584.210937499985</v>
      </c>
      <c r="K34" s="22">
        <v>-9.374999935971573E-4</v>
      </c>
      <c r="L34" s="30">
        <v>93200.04015624999</v>
      </c>
      <c r="M34" s="29">
        <v>-7.8124999708961695E-4</v>
      </c>
    </row>
    <row r="35" spans="1:13" ht="10" customHeight="1" x14ac:dyDescent="0.35">
      <c r="A35" s="2"/>
      <c r="B35" s="2"/>
      <c r="C35" s="2" t="s">
        <v>87</v>
      </c>
      <c r="D35" s="2"/>
      <c r="E35" s="21">
        <v>25294.52</v>
      </c>
      <c r="F35" s="21">
        <v>19687.5</v>
      </c>
      <c r="G35" s="23">
        <v>-5607.02</v>
      </c>
      <c r="H35" s="21">
        <v>26250.000499267575</v>
      </c>
      <c r="I35" s="21">
        <v>26250</v>
      </c>
      <c r="J35" s="21">
        <v>955.48049926757449</v>
      </c>
      <c r="K35" s="22">
        <v>-4.9926757492357865E-4</v>
      </c>
      <c r="L35" s="30">
        <v>26249.999404296872</v>
      </c>
      <c r="M35" s="29">
        <v>-1.0949707029794808E-3</v>
      </c>
    </row>
    <row r="36" spans="1:13" ht="10" customHeight="1" x14ac:dyDescent="0.35">
      <c r="A36" s="2"/>
      <c r="B36" s="2"/>
      <c r="C36" s="2" t="s">
        <v>90</v>
      </c>
      <c r="D36" s="2"/>
      <c r="E36" s="21">
        <v>0</v>
      </c>
      <c r="F36" s="21">
        <v>15000.03</v>
      </c>
      <c r="G36" s="23">
        <v>15000.03</v>
      </c>
      <c r="H36" s="21">
        <v>20000.0390625</v>
      </c>
      <c r="I36" s="21">
        <v>20000.04</v>
      </c>
      <c r="J36" s="21">
        <v>20000.0390625</v>
      </c>
      <c r="K36" s="22">
        <v>9.3750000087311491E-4</v>
      </c>
      <c r="L36" s="30">
        <v>20000.0390625</v>
      </c>
      <c r="M36" s="29">
        <v>0</v>
      </c>
    </row>
    <row r="37" spans="1:13" ht="10" customHeight="1" x14ac:dyDescent="0.35">
      <c r="A37" s="2"/>
      <c r="B37" s="2"/>
      <c r="C37" s="2" t="s">
        <v>94</v>
      </c>
      <c r="D37" s="2"/>
      <c r="E37" s="21">
        <v>369127.24</v>
      </c>
      <c r="F37" s="21">
        <v>318021.03000000003</v>
      </c>
      <c r="G37" s="23">
        <v>-51106.22</v>
      </c>
      <c r="H37" s="21">
        <v>424028.01929687499</v>
      </c>
      <c r="I37" s="21">
        <v>424028.04</v>
      </c>
      <c r="J37" s="21">
        <v>54900.779296875</v>
      </c>
      <c r="K37" s="22">
        <v>2.0703124988358468E-2</v>
      </c>
      <c r="L37" s="30">
        <v>424028.02640624996</v>
      </c>
      <c r="M37" s="29">
        <v>7.1093749720603228E-3</v>
      </c>
    </row>
    <row r="38" spans="1:13" ht="10" customHeight="1" x14ac:dyDescent="0.35">
      <c r="A38" s="2"/>
      <c r="B38" s="2"/>
      <c r="C38" s="2" t="s">
        <v>97</v>
      </c>
      <c r="D38" s="2"/>
      <c r="E38" s="21">
        <v>8658.4599999999991</v>
      </c>
      <c r="F38" s="21">
        <v>0</v>
      </c>
      <c r="G38" s="23">
        <v>-8658.4599999999991</v>
      </c>
      <c r="H38" s="21">
        <v>3.9062499126885086E-5</v>
      </c>
      <c r="I38" s="21">
        <v>0</v>
      </c>
      <c r="J38" s="21">
        <v>-8658.4599609375</v>
      </c>
      <c r="K38" s="22">
        <v>-3.9062499126885086E-5</v>
      </c>
      <c r="L38" s="30">
        <v>0</v>
      </c>
      <c r="M38" s="29">
        <v>-3.9062499126885086E-5</v>
      </c>
    </row>
    <row r="39" spans="1:13" ht="10" customHeight="1" x14ac:dyDescent="0.35">
      <c r="A39" s="2"/>
      <c r="B39" s="2"/>
      <c r="C39" s="2" t="s">
        <v>99</v>
      </c>
      <c r="D39" s="2"/>
      <c r="E39" s="21">
        <v>0</v>
      </c>
      <c r="F39" s="21">
        <v>28136.97</v>
      </c>
      <c r="G39" s="23">
        <v>28136.97</v>
      </c>
      <c r="H39" s="21">
        <v>37515.9609375</v>
      </c>
      <c r="I39" s="21">
        <v>37515.96</v>
      </c>
      <c r="J39" s="21">
        <v>37515.9609375</v>
      </c>
      <c r="K39" s="22">
        <v>-9.3750000087311491E-4</v>
      </c>
      <c r="L39" s="30">
        <v>37515.9619140625</v>
      </c>
      <c r="M39" s="29">
        <v>9.765625E-4</v>
      </c>
    </row>
    <row r="40" spans="1:13" ht="10" customHeight="1" x14ac:dyDescent="0.35">
      <c r="A40" s="2"/>
      <c r="B40" s="2"/>
      <c r="C40" s="2" t="s">
        <v>103</v>
      </c>
      <c r="D40" s="2"/>
      <c r="E40" s="21">
        <v>9083.0300000000007</v>
      </c>
      <c r="F40" s="21">
        <v>42630.03</v>
      </c>
      <c r="G40" s="23">
        <v>33547</v>
      </c>
      <c r="H40" s="21">
        <v>56840.038789062499</v>
      </c>
      <c r="I40" s="21">
        <v>56840.04</v>
      </c>
      <c r="J40" s="21">
        <v>47757.0087890625</v>
      </c>
      <c r="K40" s="22">
        <v>1.2109375020372681E-3</v>
      </c>
      <c r="L40" s="30">
        <v>56840.0390625</v>
      </c>
      <c r="M40" s="29">
        <v>2.7343750116415322E-4</v>
      </c>
    </row>
    <row r="41" spans="1:13" ht="10" customHeight="1" x14ac:dyDescent="0.35">
      <c r="A41" s="2"/>
      <c r="B41" s="2"/>
      <c r="C41" s="2" t="s">
        <v>107</v>
      </c>
      <c r="D41" s="2"/>
      <c r="E41" s="21">
        <v>26853.95</v>
      </c>
      <c r="F41" s="21">
        <v>60599.97</v>
      </c>
      <c r="G41" s="23">
        <v>33746.019999999997</v>
      </c>
      <c r="H41" s="21">
        <v>80799.961718749997</v>
      </c>
      <c r="I41" s="21">
        <v>80799.960000000006</v>
      </c>
      <c r="J41" s="21">
        <v>53946.01171875</v>
      </c>
      <c r="K41" s="22">
        <v>-1.7187499906867743E-3</v>
      </c>
      <c r="L41" s="30">
        <v>80799.961875000008</v>
      </c>
      <c r="M41" s="29">
        <v>1.5625001105945557E-4</v>
      </c>
    </row>
    <row r="42" spans="1:13" ht="10" customHeight="1" x14ac:dyDescent="0.35">
      <c r="A42" s="2"/>
      <c r="B42" s="2"/>
      <c r="C42" s="2" t="s">
        <v>112</v>
      </c>
      <c r="D42" s="2"/>
      <c r="E42" s="21">
        <v>26964.02</v>
      </c>
      <c r="F42" s="21">
        <v>29025</v>
      </c>
      <c r="G42" s="23">
        <v>2060.98</v>
      </c>
      <c r="H42" s="21">
        <v>38700.000224609379</v>
      </c>
      <c r="I42" s="21">
        <v>38700</v>
      </c>
      <c r="J42" s="21">
        <v>11735.980224609379</v>
      </c>
      <c r="K42" s="22">
        <v>-2.2460937907453626E-4</v>
      </c>
      <c r="L42" s="30">
        <v>38700.000156249997</v>
      </c>
      <c r="M42" s="29">
        <v>-6.8359382566995919E-5</v>
      </c>
    </row>
    <row r="43" spans="1:13" ht="10" customHeight="1" x14ac:dyDescent="0.35">
      <c r="A43" s="2"/>
      <c r="B43" s="2"/>
      <c r="C43" s="2" t="s">
        <v>115</v>
      </c>
      <c r="D43" s="2"/>
      <c r="E43" s="21">
        <v>34737.29</v>
      </c>
      <c r="F43" s="21">
        <v>52350.03</v>
      </c>
      <c r="G43" s="23">
        <v>17612.740000000002</v>
      </c>
      <c r="H43" s="21">
        <v>69800.039023437508</v>
      </c>
      <c r="I43" s="21">
        <v>69800.039999999994</v>
      </c>
      <c r="J43" s="21">
        <v>35062.749023437507</v>
      </c>
      <c r="K43" s="22">
        <v>9.7656248544808477E-4</v>
      </c>
      <c r="L43" s="30">
        <v>69800.040332031247</v>
      </c>
      <c r="M43" s="29">
        <v>1.3085937389405444E-3</v>
      </c>
    </row>
    <row r="44" spans="1:13" ht="10" customHeight="1" x14ac:dyDescent="0.35">
      <c r="A44" s="2"/>
      <c r="B44" s="2"/>
      <c r="C44" s="2" t="s">
        <v>118</v>
      </c>
      <c r="D44" s="2"/>
      <c r="E44" s="21">
        <v>0</v>
      </c>
      <c r="F44" s="21">
        <v>16499.97</v>
      </c>
      <c r="G44" s="23">
        <v>16499.97</v>
      </c>
      <c r="H44" s="21">
        <v>21999.9609375</v>
      </c>
      <c r="I44" s="21">
        <v>21999.96</v>
      </c>
      <c r="J44" s="21">
        <v>21999.9609375</v>
      </c>
      <c r="K44" s="22">
        <v>-9.3750000087311491E-4</v>
      </c>
      <c r="L44" s="30">
        <v>21999.9609375</v>
      </c>
      <c r="M44" s="29">
        <v>0</v>
      </c>
    </row>
    <row r="45" spans="1:13" ht="10" customHeight="1" x14ac:dyDescent="0.35">
      <c r="A45" s="2"/>
      <c r="B45" s="2"/>
      <c r="C45" s="2" t="s">
        <v>121</v>
      </c>
      <c r="D45" s="2"/>
      <c r="E45" s="21">
        <v>0</v>
      </c>
      <c r="F45" s="21">
        <v>1500.03</v>
      </c>
      <c r="G45" s="23">
        <v>1500.03</v>
      </c>
      <c r="H45" s="21">
        <v>2000.0399780273438</v>
      </c>
      <c r="I45" s="21">
        <v>2000.04</v>
      </c>
      <c r="J45" s="21">
        <v>2000.0399780273438</v>
      </c>
      <c r="K45" s="22">
        <v>2.1972656213620212E-5</v>
      </c>
      <c r="L45" s="30">
        <v>2000.0399780273438</v>
      </c>
      <c r="M45" s="29">
        <v>0</v>
      </c>
    </row>
    <row r="46" spans="1:13" ht="10" customHeight="1" x14ac:dyDescent="0.35">
      <c r="A46" s="2"/>
      <c r="B46" s="2"/>
      <c r="C46" s="2" t="s">
        <v>124</v>
      </c>
      <c r="D46" s="2"/>
      <c r="E46" s="21">
        <v>0</v>
      </c>
      <c r="F46" s="21">
        <v>1500.03</v>
      </c>
      <c r="G46" s="23">
        <v>1500.03</v>
      </c>
      <c r="H46" s="21">
        <v>2000.0399780273438</v>
      </c>
      <c r="I46" s="21">
        <v>2000.04</v>
      </c>
      <c r="J46" s="21">
        <v>2000.0399780273438</v>
      </c>
      <c r="K46" s="22">
        <v>2.1972656213620212E-5</v>
      </c>
      <c r="L46" s="30">
        <v>2000.0399780273438</v>
      </c>
      <c r="M46" s="29">
        <v>0</v>
      </c>
    </row>
    <row r="47" spans="1:13" ht="10" customHeight="1" x14ac:dyDescent="0.35">
      <c r="A47" s="2"/>
      <c r="B47" s="2"/>
      <c r="C47" s="2" t="s">
        <v>127</v>
      </c>
      <c r="D47" s="2"/>
      <c r="E47" s="21">
        <v>0</v>
      </c>
      <c r="F47" s="21">
        <v>11999.97</v>
      </c>
      <c r="G47" s="23">
        <v>11999.97</v>
      </c>
      <c r="H47" s="21">
        <v>15999.95947265625</v>
      </c>
      <c r="I47" s="21">
        <v>15999.96</v>
      </c>
      <c r="J47" s="21">
        <v>15999.95947265625</v>
      </c>
      <c r="K47" s="22">
        <v>5.2734374912688509E-4</v>
      </c>
      <c r="L47" s="30">
        <v>15999.959716796875</v>
      </c>
      <c r="M47" s="29">
        <v>2.44140625E-4</v>
      </c>
    </row>
    <row r="48" spans="1:13" ht="10" customHeight="1" x14ac:dyDescent="0.35">
      <c r="A48" s="2"/>
      <c r="B48" s="2"/>
      <c r="C48" s="2" t="s">
        <v>130</v>
      </c>
      <c r="D48" s="2"/>
      <c r="E48" s="21">
        <v>0</v>
      </c>
      <c r="F48" s="21">
        <v>1500.03</v>
      </c>
      <c r="G48" s="23">
        <v>1500.03</v>
      </c>
      <c r="H48" s="21">
        <v>2000.0399780273438</v>
      </c>
      <c r="I48" s="21">
        <v>2000.04</v>
      </c>
      <c r="J48" s="21">
        <v>2000.0399780273438</v>
      </c>
      <c r="K48" s="22">
        <v>2.1972656213620212E-5</v>
      </c>
      <c r="L48" s="30">
        <v>2000.0399780273438</v>
      </c>
      <c r="M48" s="29">
        <v>0</v>
      </c>
    </row>
    <row r="49" spans="1:13" ht="10" customHeight="1" x14ac:dyDescent="0.35">
      <c r="A49" s="2"/>
      <c r="B49" s="2"/>
      <c r="C49" s="5" t="s">
        <v>131</v>
      </c>
      <c r="D49" s="5"/>
      <c r="E49" s="24">
        <f>SUM(E30:E48)</f>
        <v>639743.74</v>
      </c>
      <c r="F49" s="24">
        <f>SUM(F30:F48)</f>
        <v>849502.62000000011</v>
      </c>
      <c r="G49" s="24">
        <f>SUM(G30:G48)</f>
        <v>209758.87</v>
      </c>
      <c r="H49" s="24">
        <f>SUM(H30:H48)</f>
        <v>1132670.1424353027</v>
      </c>
      <c r="I49" s="24">
        <f>SUM(I30:I48)</f>
        <v>1132670.1599999999</v>
      </c>
      <c r="J49" s="24">
        <f>SUM(J30:J48)</f>
        <v>492926.40243530273</v>
      </c>
      <c r="K49" s="25">
        <f>I49-H49</f>
        <v>1.7564697191119194E-2</v>
      </c>
      <c r="L49" s="31">
        <v>5625801.0092086783</v>
      </c>
      <c r="M49" s="32">
        <v>3916.6727182007307</v>
      </c>
    </row>
    <row r="50" spans="1:13" ht="10" customHeight="1" x14ac:dyDescent="0.35">
      <c r="A50" s="2"/>
      <c r="B50" s="2" t="s">
        <v>14</v>
      </c>
      <c r="C50" s="2"/>
      <c r="D50" s="2"/>
      <c r="E50" s="21"/>
      <c r="F50" s="21"/>
      <c r="G50" s="23"/>
      <c r="H50" s="21"/>
      <c r="I50" s="21"/>
      <c r="J50" s="21"/>
      <c r="K50" s="22"/>
      <c r="L50" s="30"/>
      <c r="M50" s="29"/>
    </row>
    <row r="51" spans="1:13" ht="10" customHeight="1" x14ac:dyDescent="0.35">
      <c r="A51" s="2"/>
      <c r="B51" s="2"/>
      <c r="C51" s="2" t="s">
        <v>134</v>
      </c>
      <c r="D51" s="2"/>
      <c r="E51" s="21">
        <v>56298.52</v>
      </c>
      <c r="F51" s="21">
        <v>0</v>
      </c>
      <c r="G51" s="23">
        <v>-56298.52</v>
      </c>
      <c r="H51" s="21">
        <v>-1.4843750032014214E-3</v>
      </c>
      <c r="I51" s="21">
        <v>0</v>
      </c>
      <c r="J51" s="21">
        <v>-56298.521484375</v>
      </c>
      <c r="K51" s="22">
        <v>1.4843750032014214E-3</v>
      </c>
      <c r="L51" s="30">
        <v>-1.4453125040745363E-3</v>
      </c>
      <c r="M51" s="29">
        <v>3.9062499126885086E-5</v>
      </c>
    </row>
    <row r="52" spans="1:13" ht="10" customHeight="1" x14ac:dyDescent="0.35">
      <c r="A52" s="2"/>
      <c r="B52" s="2"/>
      <c r="C52" s="2" t="s">
        <v>137</v>
      </c>
      <c r="D52" s="2"/>
      <c r="E52" s="21">
        <v>214.8</v>
      </c>
      <c r="F52" s="21">
        <v>0</v>
      </c>
      <c r="G52" s="23">
        <v>-214.8</v>
      </c>
      <c r="H52" s="21">
        <v>4.5776367301186838E-6</v>
      </c>
      <c r="I52" s="21">
        <v>0</v>
      </c>
      <c r="J52" s="21">
        <v>-214.79999542236328</v>
      </c>
      <c r="K52" s="22">
        <v>-4.5776367301186838E-6</v>
      </c>
      <c r="L52" s="30">
        <v>0</v>
      </c>
      <c r="M52" s="29">
        <v>-4.5776367301186838E-6</v>
      </c>
    </row>
    <row r="53" spans="1:13" ht="10" customHeight="1" x14ac:dyDescent="0.35">
      <c r="A53" s="2"/>
      <c r="B53" s="2"/>
      <c r="C53" s="2" t="s">
        <v>140</v>
      </c>
      <c r="D53" s="2"/>
      <c r="E53" s="21">
        <v>4035.26</v>
      </c>
      <c r="F53" s="21">
        <v>99867.42</v>
      </c>
      <c r="G53" s="23">
        <v>95832.16</v>
      </c>
      <c r="H53" s="21">
        <v>133156.56078125001</v>
      </c>
      <c r="I53" s="21">
        <v>133156.56</v>
      </c>
      <c r="J53" s="21">
        <v>129121.30078125001</v>
      </c>
      <c r="K53" s="22">
        <v>-7.8125001164153218E-4</v>
      </c>
      <c r="L53" s="30">
        <v>133156.5625</v>
      </c>
      <c r="M53" s="29">
        <v>1.7187499906867743E-3</v>
      </c>
    </row>
    <row r="54" spans="1:13" ht="10" customHeight="1" x14ac:dyDescent="0.35">
      <c r="A54" s="2"/>
      <c r="B54" s="2"/>
      <c r="C54" s="2" t="s">
        <v>143</v>
      </c>
      <c r="D54" s="2"/>
      <c r="E54" s="21">
        <v>28320.18</v>
      </c>
      <c r="F54" s="21">
        <v>52669.17</v>
      </c>
      <c r="G54" s="23">
        <v>24348.99</v>
      </c>
      <c r="H54" s="21">
        <v>70225.562812499993</v>
      </c>
      <c r="I54" s="21">
        <v>70225.56</v>
      </c>
      <c r="J54" s="21">
        <v>41905.382812499993</v>
      </c>
      <c r="K54" s="22">
        <v>-2.8124999953433871E-3</v>
      </c>
      <c r="L54" s="30">
        <v>70225.562187500007</v>
      </c>
      <c r="M54" s="29">
        <v>-6.2499998603016138E-4</v>
      </c>
    </row>
    <row r="55" spans="1:13" ht="10" customHeight="1" x14ac:dyDescent="0.35">
      <c r="A55" s="2"/>
      <c r="B55" s="2"/>
      <c r="C55" s="2" t="s">
        <v>146</v>
      </c>
      <c r="D55" s="2"/>
      <c r="E55" s="21">
        <v>930.5</v>
      </c>
      <c r="F55" s="21">
        <v>0</v>
      </c>
      <c r="G55" s="23">
        <v>-930.5</v>
      </c>
      <c r="H55" s="21">
        <v>3.0517578125E-5</v>
      </c>
      <c r="I55" s="21">
        <v>0</v>
      </c>
      <c r="J55" s="21">
        <v>-930.49996948242188</v>
      </c>
      <c r="K55" s="22">
        <v>-3.0517578125E-5</v>
      </c>
      <c r="L55" s="30">
        <v>0</v>
      </c>
      <c r="M55" s="29">
        <v>-3.0517578125E-5</v>
      </c>
    </row>
    <row r="56" spans="1:13" ht="10" customHeight="1" x14ac:dyDescent="0.35">
      <c r="A56" s="2"/>
      <c r="B56" s="2"/>
      <c r="C56" s="2" t="s">
        <v>148</v>
      </c>
      <c r="D56" s="2"/>
      <c r="E56" s="21">
        <v>833.14</v>
      </c>
      <c r="F56" s="21">
        <v>0</v>
      </c>
      <c r="G56" s="23">
        <v>-833.14</v>
      </c>
      <c r="H56" s="21">
        <v>-4.5166015638642421E-5</v>
      </c>
      <c r="I56" s="21">
        <v>0</v>
      </c>
      <c r="J56" s="21">
        <v>-833.14004516601563</v>
      </c>
      <c r="K56" s="22">
        <v>4.5166015638642421E-5</v>
      </c>
      <c r="L56" s="30">
        <v>0</v>
      </c>
      <c r="M56" s="29">
        <v>4.5166015638642421E-5</v>
      </c>
    </row>
    <row r="57" spans="1:13" ht="10" customHeight="1" x14ac:dyDescent="0.35">
      <c r="A57" s="2"/>
      <c r="B57" s="2"/>
      <c r="C57" s="2" t="s">
        <v>151</v>
      </c>
      <c r="D57" s="2"/>
      <c r="E57" s="21">
        <v>3044.19</v>
      </c>
      <c r="F57" s="21">
        <v>0</v>
      </c>
      <c r="G57" s="23">
        <v>-3044.19</v>
      </c>
      <c r="H57" s="21">
        <v>5.8593750054569682E-5</v>
      </c>
      <c r="I57" s="21">
        <v>0</v>
      </c>
      <c r="J57" s="21">
        <v>-3044.18994140625</v>
      </c>
      <c r="K57" s="22">
        <v>-5.8593750054569682E-5</v>
      </c>
      <c r="L57" s="30">
        <v>0</v>
      </c>
      <c r="M57" s="29">
        <v>-5.8593750054569682E-5</v>
      </c>
    </row>
    <row r="58" spans="1:13" ht="10" customHeight="1" x14ac:dyDescent="0.35">
      <c r="A58" s="2"/>
      <c r="B58" s="2"/>
      <c r="C58" s="2" t="s">
        <v>154</v>
      </c>
      <c r="D58" s="2"/>
      <c r="E58" s="21">
        <v>7830.12</v>
      </c>
      <c r="F58" s="21">
        <v>12317.76</v>
      </c>
      <c r="G58" s="23">
        <v>4487.6400000000003</v>
      </c>
      <c r="H58" s="21">
        <v>16423.679326171878</v>
      </c>
      <c r="I58" s="21">
        <v>16423.68</v>
      </c>
      <c r="J58" s="21">
        <v>8593.5593261718786</v>
      </c>
      <c r="K58" s="22">
        <v>6.7382812267169356E-4</v>
      </c>
      <c r="L58" s="30">
        <v>16423.679697265627</v>
      </c>
      <c r="M58" s="29">
        <v>3.7109374898136593E-4</v>
      </c>
    </row>
    <row r="59" spans="1:13" ht="10" customHeight="1" x14ac:dyDescent="0.35">
      <c r="A59" s="2"/>
      <c r="B59" s="2"/>
      <c r="C59" s="2" t="s">
        <v>157</v>
      </c>
      <c r="D59" s="2"/>
      <c r="E59" s="21">
        <v>217.63</v>
      </c>
      <c r="F59" s="21">
        <v>0</v>
      </c>
      <c r="G59" s="23">
        <v>-217.63</v>
      </c>
      <c r="H59" s="21">
        <v>-4.8828125045474735E-6</v>
      </c>
      <c r="I59" s="21">
        <v>0</v>
      </c>
      <c r="J59" s="21">
        <v>-217.6300048828125</v>
      </c>
      <c r="K59" s="22">
        <v>4.8828125045474735E-6</v>
      </c>
      <c r="L59" s="30">
        <v>0</v>
      </c>
      <c r="M59" s="29">
        <v>4.8828125045474735E-6</v>
      </c>
    </row>
    <row r="60" spans="1:13" ht="10" customHeight="1" x14ac:dyDescent="0.35">
      <c r="A60" s="2"/>
      <c r="B60" s="2"/>
      <c r="C60" s="2" t="s">
        <v>159</v>
      </c>
      <c r="D60" s="2"/>
      <c r="E60" s="21">
        <v>194.85</v>
      </c>
      <c r="F60" s="21">
        <v>0</v>
      </c>
      <c r="G60" s="23">
        <v>-194.85</v>
      </c>
      <c r="H60" s="21">
        <v>-1.3732910161934342E-5</v>
      </c>
      <c r="I60" s="21">
        <v>0</v>
      </c>
      <c r="J60" s="21">
        <v>-194.85001373291016</v>
      </c>
      <c r="K60" s="22">
        <v>1.3732910161934342E-5</v>
      </c>
      <c r="L60" s="30">
        <v>0</v>
      </c>
      <c r="M60" s="29">
        <v>1.3732910161934342E-5</v>
      </c>
    </row>
    <row r="61" spans="1:13" ht="10" customHeight="1" x14ac:dyDescent="0.35">
      <c r="A61" s="2"/>
      <c r="B61" s="2"/>
      <c r="C61" s="2" t="s">
        <v>162</v>
      </c>
      <c r="D61" s="2"/>
      <c r="E61" s="21">
        <v>712.74</v>
      </c>
      <c r="F61" s="21">
        <v>0</v>
      </c>
      <c r="G61" s="23">
        <v>-712.74</v>
      </c>
      <c r="H61" s="21">
        <v>-5.493164053405053E-6</v>
      </c>
      <c r="I61" s="21">
        <v>0</v>
      </c>
      <c r="J61" s="21">
        <v>-712.74000549316406</v>
      </c>
      <c r="K61" s="22">
        <v>5.493164053405053E-6</v>
      </c>
      <c r="L61" s="30">
        <v>0</v>
      </c>
      <c r="M61" s="29">
        <v>5.493164053405053E-6</v>
      </c>
    </row>
    <row r="62" spans="1:13" ht="10" customHeight="1" x14ac:dyDescent="0.35">
      <c r="A62" s="2"/>
      <c r="B62" s="2"/>
      <c r="C62" s="2" t="s">
        <v>165</v>
      </c>
      <c r="D62" s="2"/>
      <c r="E62" s="21">
        <v>4893.62</v>
      </c>
      <c r="F62" s="21">
        <v>16990.02</v>
      </c>
      <c r="G62" s="23">
        <v>12096.4</v>
      </c>
      <c r="H62" s="21">
        <v>22653.357792968753</v>
      </c>
      <c r="I62" s="21">
        <v>22653.360000000001</v>
      </c>
      <c r="J62" s="21">
        <v>17759.737792968754</v>
      </c>
      <c r="K62" s="22">
        <v>2.2070312479627319E-3</v>
      </c>
      <c r="L62" s="30">
        <v>22653.359130859375</v>
      </c>
      <c r="M62" s="29">
        <v>1.3378906223806553E-3</v>
      </c>
    </row>
    <row r="63" spans="1:13" ht="10" customHeight="1" x14ac:dyDescent="0.35">
      <c r="A63" s="2"/>
      <c r="B63" s="2"/>
      <c r="C63" s="2" t="s">
        <v>168</v>
      </c>
      <c r="D63" s="2"/>
      <c r="E63" s="21">
        <v>2087.04</v>
      </c>
      <c r="F63" s="21">
        <v>8495.01</v>
      </c>
      <c r="G63" s="23">
        <v>6407.97</v>
      </c>
      <c r="H63" s="21">
        <v>11326.679648437501</v>
      </c>
      <c r="I63" s="21">
        <v>11326.68</v>
      </c>
      <c r="J63" s="21">
        <v>9239.6396484375</v>
      </c>
      <c r="K63" s="22">
        <v>3.5156249941792339E-4</v>
      </c>
      <c r="L63" s="30">
        <v>11326.679619140625</v>
      </c>
      <c r="M63" s="29">
        <v>-2.9296876164153218E-5</v>
      </c>
    </row>
    <row r="64" spans="1:13" ht="10" customHeight="1" x14ac:dyDescent="0.35">
      <c r="A64" s="2"/>
      <c r="B64" s="2"/>
      <c r="C64" s="2" t="s">
        <v>169</v>
      </c>
      <c r="D64" s="2"/>
      <c r="E64" s="21">
        <v>183.13</v>
      </c>
      <c r="F64" s="21">
        <v>0</v>
      </c>
      <c r="G64" s="23">
        <v>-183.13</v>
      </c>
      <c r="H64" s="21">
        <v>-4.8828125045474735E-6</v>
      </c>
      <c r="I64" s="21">
        <v>0</v>
      </c>
      <c r="J64" s="21">
        <v>-183.1300048828125</v>
      </c>
      <c r="K64" s="22">
        <v>4.8828125045474735E-6</v>
      </c>
      <c r="L64" s="30">
        <v>0</v>
      </c>
      <c r="M64" s="29">
        <v>4.8828125045474735E-6</v>
      </c>
    </row>
    <row r="65" spans="1:13" ht="10" customHeight="1" x14ac:dyDescent="0.35">
      <c r="A65" s="2"/>
      <c r="B65" s="2"/>
      <c r="C65" s="2" t="s">
        <v>172</v>
      </c>
      <c r="D65" s="2"/>
      <c r="E65" s="21">
        <v>179.25</v>
      </c>
      <c r="F65" s="21">
        <v>0</v>
      </c>
      <c r="G65" s="23">
        <v>-179.25</v>
      </c>
      <c r="H65" s="21">
        <v>0</v>
      </c>
      <c r="I65" s="21">
        <v>0</v>
      </c>
      <c r="J65" s="21">
        <v>-179.25</v>
      </c>
      <c r="K65" s="22">
        <v>0</v>
      </c>
      <c r="L65" s="30">
        <v>0</v>
      </c>
      <c r="M65" s="29">
        <v>0</v>
      </c>
    </row>
    <row r="66" spans="1:13" ht="10" customHeight="1" x14ac:dyDescent="0.35">
      <c r="A66" s="2"/>
      <c r="B66" s="2"/>
      <c r="C66" s="2" t="s">
        <v>175</v>
      </c>
      <c r="D66" s="2"/>
      <c r="E66" s="21">
        <v>5070.95</v>
      </c>
      <c r="F66" s="21">
        <v>8495.01</v>
      </c>
      <c r="G66" s="23">
        <v>3424.06</v>
      </c>
      <c r="H66" s="21">
        <v>11326.679492187501</v>
      </c>
      <c r="I66" s="21">
        <v>11326.68</v>
      </c>
      <c r="J66" s="21">
        <v>6255.7294921875009</v>
      </c>
      <c r="K66" s="22">
        <v>5.0781249956344254E-4</v>
      </c>
      <c r="L66" s="30">
        <v>11326.679370117188</v>
      </c>
      <c r="M66" s="29">
        <v>-1.220703125E-4</v>
      </c>
    </row>
    <row r="67" spans="1:13" ht="10" customHeight="1" x14ac:dyDescent="0.35">
      <c r="A67" s="2"/>
      <c r="B67" s="2"/>
      <c r="C67" s="2" t="s">
        <v>178</v>
      </c>
      <c r="D67" s="2"/>
      <c r="E67" s="21">
        <v>1032.6300000000001</v>
      </c>
      <c r="F67" s="21">
        <v>21584.97</v>
      </c>
      <c r="G67" s="23">
        <v>20552.34</v>
      </c>
      <c r="H67" s="21">
        <v>28779.961054687501</v>
      </c>
      <c r="I67" s="21">
        <v>28779.96</v>
      </c>
      <c r="J67" s="21">
        <v>27747.3310546875</v>
      </c>
      <c r="K67" s="22">
        <v>-1.054687501891749E-3</v>
      </c>
      <c r="L67" s="30">
        <v>28779.959101562501</v>
      </c>
      <c r="M67" s="29">
        <v>-1.953125E-3</v>
      </c>
    </row>
    <row r="68" spans="1:13" ht="10" customHeight="1" x14ac:dyDescent="0.35">
      <c r="A68" s="2"/>
      <c r="B68" s="2"/>
      <c r="C68" s="5" t="s">
        <v>179</v>
      </c>
      <c r="D68" s="5"/>
      <c r="E68" s="24">
        <f>SUM(E51:E67)</f>
        <v>116078.55000000002</v>
      </c>
      <c r="F68" s="24">
        <f>SUM(F51:F67)</f>
        <v>220419.36000000002</v>
      </c>
      <c r="G68" s="24">
        <f>SUM(G51:G67)</f>
        <v>104340.81</v>
      </c>
      <c r="H68" s="24">
        <f>SUM(H51:H67)</f>
        <v>293892.47944335942</v>
      </c>
      <c r="I68" s="24">
        <f>SUM(I51:I67)</f>
        <v>293892.47999999998</v>
      </c>
      <c r="J68" s="24">
        <f>SUM(J51:J67)</f>
        <v>177813.92944335938</v>
      </c>
      <c r="K68" s="25">
        <v>1.6514591407030821E-3</v>
      </c>
      <c r="L68" s="31">
        <v>1267433.5218798823</v>
      </c>
      <c r="M68" s="32">
        <v>3.5313415207838261E-3</v>
      </c>
    </row>
    <row r="69" spans="1:13" ht="10" customHeight="1" x14ac:dyDescent="0.35">
      <c r="A69" s="2"/>
      <c r="B69" s="2" t="s">
        <v>15</v>
      </c>
      <c r="C69" s="2"/>
      <c r="D69" s="2"/>
      <c r="E69" s="21"/>
      <c r="F69" s="21"/>
      <c r="G69" s="23"/>
      <c r="H69" s="21"/>
      <c r="I69" s="21"/>
      <c r="J69" s="21"/>
      <c r="K69" s="22"/>
      <c r="L69" s="30"/>
      <c r="M69" s="29"/>
    </row>
    <row r="70" spans="1:13" ht="10" customHeight="1" x14ac:dyDescent="0.35">
      <c r="A70" s="2"/>
      <c r="B70" s="2"/>
      <c r="C70" s="2" t="s">
        <v>182</v>
      </c>
      <c r="D70" s="2"/>
      <c r="E70" s="21">
        <v>0</v>
      </c>
      <c r="F70" s="21">
        <v>28841.22</v>
      </c>
      <c r="G70" s="23">
        <v>28841.22</v>
      </c>
      <c r="H70" s="21">
        <v>38454.9609375</v>
      </c>
      <c r="I70" s="21">
        <v>38454.959999999999</v>
      </c>
      <c r="J70" s="21">
        <v>38454.9609375</v>
      </c>
      <c r="K70" s="22">
        <v>-9.3750000087311491E-4</v>
      </c>
      <c r="L70" s="30">
        <v>38454.9609375</v>
      </c>
      <c r="M70" s="29">
        <v>0</v>
      </c>
    </row>
    <row r="71" spans="1:13" ht="10" customHeight="1" x14ac:dyDescent="0.35">
      <c r="A71" s="2"/>
      <c r="B71" s="2"/>
      <c r="C71" s="2" t="s">
        <v>185</v>
      </c>
      <c r="D71" s="2"/>
      <c r="E71" s="21">
        <v>2874</v>
      </c>
      <c r="F71" s="21">
        <v>4257.72</v>
      </c>
      <c r="G71" s="23">
        <v>1383.72</v>
      </c>
      <c r="H71" s="21">
        <v>5676.9600219726563</v>
      </c>
      <c r="I71" s="21">
        <v>5676.96</v>
      </c>
      <c r="J71" s="21">
        <v>2802.9600219726563</v>
      </c>
      <c r="K71" s="22">
        <v>-2.1972656213620212E-5</v>
      </c>
      <c r="L71" s="30">
        <v>5676.9598999023438</v>
      </c>
      <c r="M71" s="29">
        <v>-1.220703125E-4</v>
      </c>
    </row>
    <row r="72" spans="1:13" ht="10" customHeight="1" x14ac:dyDescent="0.35">
      <c r="A72" s="2"/>
      <c r="B72" s="2"/>
      <c r="C72" s="2" t="s">
        <v>188</v>
      </c>
      <c r="D72" s="2"/>
      <c r="E72" s="21">
        <v>1958.12</v>
      </c>
      <c r="F72" s="21">
        <v>49875.75</v>
      </c>
      <c r="G72" s="23">
        <v>47917.63</v>
      </c>
      <c r="H72" s="21">
        <v>66500.998906249995</v>
      </c>
      <c r="I72" s="21">
        <v>66501</v>
      </c>
      <c r="J72" s="21">
        <v>64542.878906249993</v>
      </c>
      <c r="K72" s="22">
        <v>1.0937500046566129E-3</v>
      </c>
      <c r="L72" s="30">
        <v>66501.0009765625</v>
      </c>
      <c r="M72" s="29">
        <v>2.0703125046566129E-3</v>
      </c>
    </row>
    <row r="73" spans="1:13" ht="10" customHeight="1" x14ac:dyDescent="0.35">
      <c r="A73" s="2"/>
      <c r="B73" s="2"/>
      <c r="C73" s="2" t="s">
        <v>190</v>
      </c>
      <c r="D73" s="2"/>
      <c r="E73" s="21">
        <v>3997.5</v>
      </c>
      <c r="F73" s="21">
        <v>4401</v>
      </c>
      <c r="G73" s="23">
        <v>403.5</v>
      </c>
      <c r="H73" s="21">
        <v>5868</v>
      </c>
      <c r="I73" s="21">
        <v>5868</v>
      </c>
      <c r="J73" s="21">
        <v>1870.5</v>
      </c>
      <c r="K73" s="22">
        <v>0</v>
      </c>
      <c r="L73" s="30">
        <v>5867.9998779296875</v>
      </c>
      <c r="M73" s="29">
        <v>-1.220703125E-4</v>
      </c>
    </row>
    <row r="74" spans="1:13" ht="10" customHeight="1" x14ac:dyDescent="0.35">
      <c r="A74" s="2"/>
      <c r="B74" s="2"/>
      <c r="C74" s="2" t="s">
        <v>193</v>
      </c>
      <c r="D74" s="2"/>
      <c r="E74" s="21">
        <v>5525</v>
      </c>
      <c r="F74" s="21">
        <v>7438.5</v>
      </c>
      <c r="G74" s="23">
        <v>1913.5</v>
      </c>
      <c r="H74" s="21">
        <v>9918.0001220703125</v>
      </c>
      <c r="I74" s="21">
        <v>9918</v>
      </c>
      <c r="J74" s="21">
        <v>4393.0001220703125</v>
      </c>
      <c r="K74" s="22">
        <v>-1.220703125E-4</v>
      </c>
      <c r="L74" s="30">
        <v>9917.9991796874965</v>
      </c>
      <c r="M74" s="29">
        <v>-9.4238281599245965E-4</v>
      </c>
    </row>
    <row r="75" spans="1:13" ht="10" customHeight="1" x14ac:dyDescent="0.35">
      <c r="A75" s="2"/>
      <c r="B75" s="2"/>
      <c r="C75" s="2" t="s">
        <v>196</v>
      </c>
      <c r="D75" s="2"/>
      <c r="E75" s="21">
        <v>146188.56</v>
      </c>
      <c r="F75" s="21">
        <v>129647.97</v>
      </c>
      <c r="G75" s="23">
        <v>-16540.59</v>
      </c>
      <c r="H75" s="21">
        <v>172863.950625</v>
      </c>
      <c r="I75" s="21">
        <v>172863.96</v>
      </c>
      <c r="J75" s="21">
        <v>26675.390625</v>
      </c>
      <c r="K75" s="22">
        <v>9.3749999941792339E-3</v>
      </c>
      <c r="L75" s="30">
        <v>172863.952421875</v>
      </c>
      <c r="M75" s="29">
        <v>1.7968750034924597E-3</v>
      </c>
    </row>
    <row r="76" spans="1:13" ht="10" customHeight="1" x14ac:dyDescent="0.35">
      <c r="A76" s="2"/>
      <c r="B76" s="2"/>
      <c r="C76" s="2" t="s">
        <v>199</v>
      </c>
      <c r="D76" s="2"/>
      <c r="E76" s="21">
        <v>52437.5</v>
      </c>
      <c r="F76" s="21">
        <v>43299</v>
      </c>
      <c r="G76" s="23">
        <v>-9138.5</v>
      </c>
      <c r="H76" s="21">
        <v>57732.000122070313</v>
      </c>
      <c r="I76" s="21">
        <v>57732</v>
      </c>
      <c r="J76" s="21">
        <v>5294.5001220703125</v>
      </c>
      <c r="K76" s="22">
        <v>-1.220703125E-4</v>
      </c>
      <c r="L76" s="30">
        <v>57732.001953125</v>
      </c>
      <c r="M76" s="29">
        <v>1.8310546875E-3</v>
      </c>
    </row>
    <row r="77" spans="1:13" ht="10" customHeight="1" x14ac:dyDescent="0.35">
      <c r="A77" s="2"/>
      <c r="B77" s="2"/>
      <c r="C77" s="2" t="s">
        <v>202</v>
      </c>
      <c r="D77" s="2"/>
      <c r="E77" s="21">
        <v>5685.5</v>
      </c>
      <c r="F77" s="21">
        <v>27821.97</v>
      </c>
      <c r="G77" s="23">
        <v>22136.47</v>
      </c>
      <c r="H77" s="21">
        <v>37095.9599609375</v>
      </c>
      <c r="I77" s="21">
        <v>37095.96</v>
      </c>
      <c r="J77" s="21">
        <v>31410.4599609375</v>
      </c>
      <c r="K77" s="22">
        <v>3.9062499126885086E-5</v>
      </c>
      <c r="L77" s="30">
        <v>37095.96125</v>
      </c>
      <c r="M77" s="29">
        <v>1.2890625002910383E-3</v>
      </c>
    </row>
    <row r="78" spans="1:13" ht="10" customHeight="1" x14ac:dyDescent="0.35">
      <c r="A78" s="2"/>
      <c r="B78" s="2"/>
      <c r="C78" s="2" t="s">
        <v>205</v>
      </c>
      <c r="D78" s="2"/>
      <c r="E78" s="21">
        <v>37478.75</v>
      </c>
      <c r="F78" s="21">
        <v>42648.03</v>
      </c>
      <c r="G78" s="23">
        <v>5169.2809999999999</v>
      </c>
      <c r="H78" s="21">
        <v>56864.03955078125</v>
      </c>
      <c r="I78" s="21">
        <v>56864.04</v>
      </c>
      <c r="J78" s="21">
        <v>19385.28955078125</v>
      </c>
      <c r="K78" s="22">
        <v>4.4921875087311491E-4</v>
      </c>
      <c r="L78" s="30">
        <v>56864.038769531253</v>
      </c>
      <c r="M78" s="29">
        <v>-7.8124999708961695E-4</v>
      </c>
    </row>
    <row r="79" spans="1:13" ht="10" customHeight="1" x14ac:dyDescent="0.35">
      <c r="A79" s="2"/>
      <c r="B79" s="2"/>
      <c r="C79" s="2" t="s">
        <v>208</v>
      </c>
      <c r="D79" s="2"/>
      <c r="E79" s="21">
        <v>5510.5</v>
      </c>
      <c r="F79" s="21">
        <v>21997.53</v>
      </c>
      <c r="G79" s="23">
        <v>16487.03</v>
      </c>
      <c r="H79" s="21">
        <v>29330.03857421875</v>
      </c>
      <c r="I79" s="21">
        <v>29330.04</v>
      </c>
      <c r="J79" s="21">
        <v>23819.53857421875</v>
      </c>
      <c r="K79" s="22">
        <v>1.4257812508731149E-3</v>
      </c>
      <c r="L79" s="30">
        <v>29330.03857421875</v>
      </c>
      <c r="M79" s="29">
        <v>0</v>
      </c>
    </row>
    <row r="80" spans="1:13" ht="10" customHeight="1" x14ac:dyDescent="0.35">
      <c r="A80" s="2"/>
      <c r="B80" s="2"/>
      <c r="C80" s="2" t="s">
        <v>211</v>
      </c>
      <c r="D80" s="2"/>
      <c r="E80" s="21">
        <v>14392.53</v>
      </c>
      <c r="F80" s="21">
        <v>18281.25</v>
      </c>
      <c r="G80" s="23">
        <v>3888.72</v>
      </c>
      <c r="H80" s="21">
        <v>24374.999970703124</v>
      </c>
      <c r="I80" s="21">
        <v>24375</v>
      </c>
      <c r="J80" s="21">
        <v>9982.4699707031232</v>
      </c>
      <c r="K80" s="22">
        <v>2.9296876164153218E-5</v>
      </c>
      <c r="L80" s="30">
        <v>24375.000244140625</v>
      </c>
      <c r="M80" s="29">
        <v>2.7343750116415322E-4</v>
      </c>
    </row>
    <row r="81" spans="1:13" ht="10" customHeight="1" x14ac:dyDescent="0.35">
      <c r="A81" s="2"/>
      <c r="B81" s="2"/>
      <c r="C81" s="2" t="s">
        <v>214</v>
      </c>
      <c r="D81" s="2"/>
      <c r="E81" s="21">
        <v>1148.54</v>
      </c>
      <c r="F81" s="21">
        <v>4158.72</v>
      </c>
      <c r="G81" s="23">
        <v>3010.18</v>
      </c>
      <c r="H81" s="21">
        <v>5544.9597998046875</v>
      </c>
      <c r="I81" s="21">
        <v>5544.96</v>
      </c>
      <c r="J81" s="21">
        <v>4396.4197998046875</v>
      </c>
      <c r="K81" s="22">
        <v>2.0019531257275958E-4</v>
      </c>
      <c r="L81" s="30">
        <v>5544.9602392578126</v>
      </c>
      <c r="M81" s="29">
        <v>4.3945312518189894E-4</v>
      </c>
    </row>
    <row r="82" spans="1:13" ht="10" customHeight="1" x14ac:dyDescent="0.35">
      <c r="A82" s="2"/>
      <c r="B82" s="2"/>
      <c r="C82" s="2" t="s">
        <v>217</v>
      </c>
      <c r="D82" s="2"/>
      <c r="E82" s="21">
        <v>12125</v>
      </c>
      <c r="F82" s="21">
        <v>9674.2800000000007</v>
      </c>
      <c r="G82" s="23">
        <v>-2450.7199999999998</v>
      </c>
      <c r="H82" s="21">
        <v>12899.040008544922</v>
      </c>
      <c r="I82" s="21">
        <v>12899.04</v>
      </c>
      <c r="J82" s="21">
        <v>774.04000854492188</v>
      </c>
      <c r="K82" s="22">
        <v>-8.5449210018850863E-6</v>
      </c>
      <c r="L82" s="30">
        <v>12899.040069580078</v>
      </c>
      <c r="M82" s="29">
        <v>6.103515625E-5</v>
      </c>
    </row>
    <row r="83" spans="1:13" ht="10" customHeight="1" x14ac:dyDescent="0.35">
      <c r="A83" s="2"/>
      <c r="B83" s="2"/>
      <c r="C83" s="2" t="s">
        <v>220</v>
      </c>
      <c r="D83" s="2"/>
      <c r="E83" s="21">
        <v>0</v>
      </c>
      <c r="F83" s="21">
        <v>3750.03</v>
      </c>
      <c r="G83" s="23">
        <v>3750.03</v>
      </c>
      <c r="H83" s="21">
        <v>5000.0401611328125</v>
      </c>
      <c r="I83" s="21">
        <v>5000.04</v>
      </c>
      <c r="J83" s="21">
        <v>5000.0401611328125</v>
      </c>
      <c r="K83" s="22">
        <v>-1.6113281253637979E-4</v>
      </c>
      <c r="L83" s="30">
        <v>5000.0399780273438</v>
      </c>
      <c r="M83" s="29">
        <v>-1.8310546875E-4</v>
      </c>
    </row>
    <row r="84" spans="1:13" ht="10" customHeight="1" x14ac:dyDescent="0.35">
      <c r="A84" s="2"/>
      <c r="B84" s="2"/>
      <c r="C84" s="2" t="s">
        <v>223</v>
      </c>
      <c r="D84" s="2"/>
      <c r="E84" s="21">
        <v>182.85</v>
      </c>
      <c r="F84" s="21">
        <v>0</v>
      </c>
      <c r="G84" s="23">
        <v>-182.85</v>
      </c>
      <c r="H84" s="21">
        <v>182.85000000000002</v>
      </c>
      <c r="I84" s="21">
        <v>0</v>
      </c>
      <c r="J84" s="21">
        <v>0</v>
      </c>
      <c r="K84" s="22">
        <v>-182.85000000000002</v>
      </c>
      <c r="L84" s="30">
        <v>0</v>
      </c>
      <c r="M84" s="29">
        <v>-182.85000000000002</v>
      </c>
    </row>
    <row r="85" spans="1:13" ht="10" customHeight="1" x14ac:dyDescent="0.35">
      <c r="A85" s="2"/>
      <c r="B85" s="2"/>
      <c r="C85" s="2" t="s">
        <v>226</v>
      </c>
      <c r="D85" s="2"/>
      <c r="E85" s="21">
        <v>5162.99</v>
      </c>
      <c r="F85" s="21">
        <v>0</v>
      </c>
      <c r="G85" s="23">
        <v>-5162.99</v>
      </c>
      <c r="H85" s="21">
        <v>-1.1230468771827873E-4</v>
      </c>
      <c r="I85" s="21">
        <v>0</v>
      </c>
      <c r="J85" s="21">
        <v>-5162.9901123046875</v>
      </c>
      <c r="K85" s="22">
        <v>1.1230468771827873E-4</v>
      </c>
      <c r="L85" s="30">
        <v>0</v>
      </c>
      <c r="M85" s="29">
        <v>1.1230468771827873E-4</v>
      </c>
    </row>
    <row r="86" spans="1:13" ht="10" customHeight="1" x14ac:dyDescent="0.35">
      <c r="A86" s="2"/>
      <c r="B86" s="2"/>
      <c r="C86" s="2" t="s">
        <v>229</v>
      </c>
      <c r="D86" s="2"/>
      <c r="E86" s="21">
        <v>140723.16</v>
      </c>
      <c r="F86" s="21">
        <v>73516.5</v>
      </c>
      <c r="G86" s="23">
        <v>-67206.66</v>
      </c>
      <c r="H86" s="21">
        <v>98022.003749999974</v>
      </c>
      <c r="I86" s="21">
        <v>98022</v>
      </c>
      <c r="J86" s="21">
        <v>-42701.156250000029</v>
      </c>
      <c r="K86" s="22">
        <v>-3.7499999743886292E-3</v>
      </c>
      <c r="L86" s="30">
        <v>98021.995761718747</v>
      </c>
      <c r="M86" s="29">
        <v>-7.9882812278810889E-3</v>
      </c>
    </row>
    <row r="87" spans="1:13" ht="10" customHeight="1" x14ac:dyDescent="0.35">
      <c r="A87" s="2"/>
      <c r="B87" s="2"/>
      <c r="C87" s="5" t="s">
        <v>230</v>
      </c>
      <c r="D87" s="5"/>
      <c r="E87" s="24">
        <f>SUM(E70:E86)</f>
        <v>435390.5</v>
      </c>
      <c r="F87" s="24">
        <f>SUM(F70:F86)</f>
        <v>469609.47000000009</v>
      </c>
      <c r="G87" s="24">
        <f>SUM(G70:G86)</f>
        <v>34218.97099999999</v>
      </c>
      <c r="H87" s="24">
        <f>SUM(H70:H86)</f>
        <v>626328.80239868164</v>
      </c>
      <c r="I87" s="24">
        <f>SUM(I70:I86)</f>
        <v>626145.96</v>
      </c>
      <c r="J87" s="24">
        <f>SUM(J70:J86)</f>
        <v>190938.30239868161</v>
      </c>
      <c r="K87" s="25">
        <f>I87-H87</f>
        <v>-182.84239868167788</v>
      </c>
      <c r="L87" s="31">
        <v>2101183.3782013701</v>
      </c>
      <c r="M87" s="32">
        <v>-2883.135901412988</v>
      </c>
    </row>
    <row r="88" spans="1:13" ht="10" customHeight="1" x14ac:dyDescent="0.35">
      <c r="A88" s="2"/>
      <c r="B88" s="2" t="s">
        <v>16</v>
      </c>
      <c r="C88" s="2"/>
      <c r="D88" s="2"/>
      <c r="E88" s="21"/>
      <c r="F88" s="21"/>
      <c r="G88" s="23"/>
      <c r="H88" s="21"/>
      <c r="I88" s="21"/>
      <c r="J88" s="21"/>
      <c r="K88" s="22"/>
      <c r="L88" s="30"/>
      <c r="M88" s="29"/>
    </row>
    <row r="89" spans="1:13" ht="10" customHeight="1" x14ac:dyDescent="0.35">
      <c r="A89" s="2"/>
      <c r="B89" s="2"/>
      <c r="C89" s="2" t="s">
        <v>233</v>
      </c>
      <c r="D89" s="2"/>
      <c r="E89" s="21">
        <v>12632.18</v>
      </c>
      <c r="F89" s="21">
        <v>0</v>
      </c>
      <c r="G89" s="23">
        <v>-12632.18</v>
      </c>
      <c r="H89" s="21">
        <v>17000.324287109375</v>
      </c>
      <c r="I89" s="21">
        <v>0</v>
      </c>
      <c r="J89" s="21">
        <v>4368.144287109375</v>
      </c>
      <c r="K89" s="22">
        <v>-17000.324287109375</v>
      </c>
      <c r="L89" s="30">
        <v>12487.689697265625</v>
      </c>
      <c r="M89" s="29">
        <v>-4512.6345898437503</v>
      </c>
    </row>
    <row r="90" spans="1:13" ht="10" customHeight="1" x14ac:dyDescent="0.35">
      <c r="A90" s="2"/>
      <c r="B90" s="2"/>
      <c r="C90" s="2" t="s">
        <v>236</v>
      </c>
      <c r="D90" s="2"/>
      <c r="E90" s="21">
        <v>8800.26</v>
      </c>
      <c r="F90" s="21">
        <v>8451</v>
      </c>
      <c r="G90" s="23">
        <v>-349.25979999999998</v>
      </c>
      <c r="H90" s="21">
        <v>11268.000234375</v>
      </c>
      <c r="I90" s="21">
        <v>11268</v>
      </c>
      <c r="J90" s="21">
        <v>2467.740234375</v>
      </c>
      <c r="K90" s="22">
        <v>-2.3437500021827873E-4</v>
      </c>
      <c r="L90" s="30">
        <v>11267.999882812499</v>
      </c>
      <c r="M90" s="29">
        <v>-3.5156250123691279E-4</v>
      </c>
    </row>
    <row r="91" spans="1:13" ht="10" customHeight="1" x14ac:dyDescent="0.35">
      <c r="A91" s="2"/>
      <c r="B91" s="2"/>
      <c r="C91" s="2" t="s">
        <v>239</v>
      </c>
      <c r="D91" s="2"/>
      <c r="E91" s="21">
        <v>2726.17</v>
      </c>
      <c r="F91" s="21">
        <v>5273.28</v>
      </c>
      <c r="G91" s="23">
        <v>2547.11</v>
      </c>
      <c r="H91" s="21">
        <v>7031.0399951171876</v>
      </c>
      <c r="I91" s="21">
        <v>7031.04</v>
      </c>
      <c r="J91" s="21">
        <v>4304.8699951171875</v>
      </c>
      <c r="K91" s="22">
        <v>4.8828123908606358E-6</v>
      </c>
      <c r="L91" s="30">
        <v>7031.0399829101561</v>
      </c>
      <c r="M91" s="29">
        <v>-1.220703143189894E-5</v>
      </c>
    </row>
    <row r="92" spans="1:13" ht="10" customHeight="1" x14ac:dyDescent="0.35">
      <c r="A92" s="2"/>
      <c r="B92" s="2"/>
      <c r="C92" s="2" t="s">
        <v>242</v>
      </c>
      <c r="D92" s="2"/>
      <c r="E92" s="21">
        <v>6616.51</v>
      </c>
      <c r="F92" s="21">
        <v>5017.5</v>
      </c>
      <c r="G92" s="23">
        <v>-1599.01</v>
      </c>
      <c r="H92" s="21">
        <v>8951.1940820312502</v>
      </c>
      <c r="I92" s="21">
        <v>6690</v>
      </c>
      <c r="J92" s="21">
        <v>2334.68408203125</v>
      </c>
      <c r="K92" s="22">
        <v>-2261.1940820312502</v>
      </c>
      <c r="L92" s="30">
        <v>8216.0998486328135</v>
      </c>
      <c r="M92" s="29">
        <v>-735.0942333984367</v>
      </c>
    </row>
    <row r="93" spans="1:13" ht="10" customHeight="1" x14ac:dyDescent="0.35">
      <c r="A93" s="2"/>
      <c r="B93" s="2"/>
      <c r="C93" s="2" t="s">
        <v>245</v>
      </c>
      <c r="D93" s="2"/>
      <c r="E93" s="21">
        <v>12937.5</v>
      </c>
      <c r="F93" s="21">
        <v>0</v>
      </c>
      <c r="G93" s="23">
        <v>-12937.5</v>
      </c>
      <c r="H93" s="21">
        <v>0</v>
      </c>
      <c r="I93" s="21">
        <v>0</v>
      </c>
      <c r="J93" s="21">
        <v>-12937.5</v>
      </c>
      <c r="K93" s="22">
        <v>0</v>
      </c>
      <c r="L93" s="30">
        <v>0</v>
      </c>
      <c r="M93" s="29">
        <v>0</v>
      </c>
    </row>
    <row r="94" spans="1:13" ht="10" customHeight="1" x14ac:dyDescent="0.35">
      <c r="A94" s="2"/>
      <c r="B94" s="2"/>
      <c r="C94" s="2" t="s">
        <v>248</v>
      </c>
      <c r="D94" s="2"/>
      <c r="E94" s="21">
        <v>22049.62</v>
      </c>
      <c r="F94" s="21">
        <v>41312.25</v>
      </c>
      <c r="G94" s="23">
        <v>19262.63</v>
      </c>
      <c r="H94" s="21">
        <v>55083.003789062495</v>
      </c>
      <c r="I94" s="21">
        <v>55083</v>
      </c>
      <c r="J94" s="21">
        <v>33033.3837890625</v>
      </c>
      <c r="K94" s="22">
        <v>-3.7890624953433871E-3</v>
      </c>
      <c r="L94" s="30">
        <v>55083.000722656252</v>
      </c>
      <c r="M94" s="29">
        <v>-3.066406243306119E-3</v>
      </c>
    </row>
    <row r="95" spans="1:13" ht="10" customHeight="1" x14ac:dyDescent="0.35">
      <c r="A95" s="2"/>
      <c r="B95" s="2"/>
      <c r="C95" s="2" t="s">
        <v>251</v>
      </c>
      <c r="D95" s="2"/>
      <c r="E95" s="21">
        <v>5268.36</v>
      </c>
      <c r="F95" s="21">
        <v>0</v>
      </c>
      <c r="G95" s="23">
        <v>-5268.36</v>
      </c>
      <c r="H95" s="21">
        <v>5268.36</v>
      </c>
      <c r="I95" s="21">
        <v>0</v>
      </c>
      <c r="J95" s="21">
        <v>0</v>
      </c>
      <c r="K95" s="22">
        <v>-5268.36</v>
      </c>
      <c r="L95" s="30">
        <v>3298.15</v>
      </c>
      <c r="M95" s="29">
        <v>-1970.2099999999996</v>
      </c>
    </row>
    <row r="96" spans="1:13" ht="10" customHeight="1" x14ac:dyDescent="0.35">
      <c r="A96" s="2"/>
      <c r="B96" s="2"/>
      <c r="C96" s="2" t="s">
        <v>254</v>
      </c>
      <c r="D96" s="2"/>
      <c r="E96" s="21">
        <v>15308.97</v>
      </c>
      <c r="F96" s="21">
        <v>17628.75</v>
      </c>
      <c r="G96" s="23">
        <v>2319.7800000000002</v>
      </c>
      <c r="H96" s="21">
        <v>23505.000029296876</v>
      </c>
      <c r="I96" s="21">
        <v>23505</v>
      </c>
      <c r="J96" s="21">
        <v>8196.0300292968768</v>
      </c>
      <c r="K96" s="22">
        <v>-2.9296876164153218E-5</v>
      </c>
      <c r="L96" s="30">
        <v>23504.99998046875</v>
      </c>
      <c r="M96" s="29">
        <v>-4.8828125727595761E-5</v>
      </c>
    </row>
    <row r="97" spans="1:13" ht="10" customHeight="1" x14ac:dyDescent="0.35">
      <c r="A97" s="2"/>
      <c r="B97" s="2"/>
      <c r="C97" s="5" t="s">
        <v>255</v>
      </c>
      <c r="D97" s="5"/>
      <c r="E97" s="24">
        <f>SUM(E89:E96)</f>
        <v>86339.57</v>
      </c>
      <c r="F97" s="24">
        <f>SUM(F89:F96)</f>
        <v>77682.78</v>
      </c>
      <c r="G97" s="24">
        <f>SUM(G89:G96)</f>
        <v>-8656.7898000000005</v>
      </c>
      <c r="H97" s="24">
        <f>SUM(H89:H96)</f>
        <v>128106.92241699218</v>
      </c>
      <c r="I97" s="24">
        <f>SUM(I89:I96)</f>
        <v>103577.04000000001</v>
      </c>
      <c r="J97" s="24">
        <f>SUM(J89:J96)</f>
        <v>41767.352416992188</v>
      </c>
      <c r="K97" s="25">
        <f>I97-H97</f>
        <v>-24529.882416992172</v>
      </c>
      <c r="L97" s="31">
        <v>437942.07995483401</v>
      </c>
      <c r="M97" s="32">
        <v>6545.2754516601854</v>
      </c>
    </row>
    <row r="98" spans="1:13" ht="10" customHeight="1" x14ac:dyDescent="0.35">
      <c r="A98" s="2"/>
      <c r="B98" s="2" t="s">
        <v>17</v>
      </c>
      <c r="C98" s="2"/>
      <c r="D98" s="2"/>
      <c r="E98" s="21"/>
      <c r="F98" s="21"/>
      <c r="G98" s="23"/>
      <c r="H98" s="21"/>
      <c r="I98" s="21"/>
      <c r="J98" s="21"/>
      <c r="K98" s="22"/>
      <c r="L98" s="30"/>
      <c r="M98" s="29"/>
    </row>
    <row r="99" spans="1:13" ht="10" customHeight="1" x14ac:dyDescent="0.35">
      <c r="A99" s="2"/>
      <c r="B99" s="2"/>
      <c r="C99" s="2" t="s">
        <v>258</v>
      </c>
      <c r="D99" s="2"/>
      <c r="E99" s="21">
        <v>340</v>
      </c>
      <c r="F99" s="21">
        <v>12606.03</v>
      </c>
      <c r="G99" s="23">
        <v>12266.03</v>
      </c>
      <c r="H99" s="21">
        <v>16808.03857421875</v>
      </c>
      <c r="I99" s="21">
        <v>16808.04</v>
      </c>
      <c r="J99" s="21">
        <v>16468.03857421875</v>
      </c>
      <c r="K99" s="22">
        <v>1.4257812508731149E-3</v>
      </c>
      <c r="L99" s="30">
        <v>16808.03955078125</v>
      </c>
      <c r="M99" s="29">
        <v>9.765625E-4</v>
      </c>
    </row>
    <row r="100" spans="1:13" ht="10" customHeight="1" x14ac:dyDescent="0.35">
      <c r="A100" s="2"/>
      <c r="B100" s="2"/>
      <c r="C100" s="2" t="s">
        <v>261</v>
      </c>
      <c r="D100" s="2"/>
      <c r="E100" s="21">
        <v>101698.97</v>
      </c>
      <c r="F100" s="21">
        <v>220431.78</v>
      </c>
      <c r="G100" s="23">
        <v>118732.8</v>
      </c>
      <c r="H100" s="21">
        <v>293909.02859374997</v>
      </c>
      <c r="I100" s="21">
        <v>293909.03999999998</v>
      </c>
      <c r="J100" s="21">
        <v>192210.05859374997</v>
      </c>
      <c r="K100" s="22">
        <v>1.1406250006984919E-2</v>
      </c>
      <c r="L100" s="30">
        <v>293909.0365625</v>
      </c>
      <c r="M100" s="29">
        <v>7.9687500256113708E-3</v>
      </c>
    </row>
    <row r="101" spans="1:13" ht="10" customHeight="1" x14ac:dyDescent="0.35">
      <c r="A101" s="2"/>
      <c r="B101" s="2"/>
      <c r="C101" s="2" t="s">
        <v>264</v>
      </c>
      <c r="D101" s="2"/>
      <c r="E101" s="21">
        <v>11266.38</v>
      </c>
      <c r="F101" s="21">
        <v>27256.5</v>
      </c>
      <c r="G101" s="23">
        <v>15990.12</v>
      </c>
      <c r="H101" s="21">
        <v>36342.000117187497</v>
      </c>
      <c r="I101" s="21">
        <v>36342</v>
      </c>
      <c r="J101" s="21">
        <v>25075.6201171875</v>
      </c>
      <c r="K101" s="22">
        <v>-1.1718749738065526E-4</v>
      </c>
      <c r="L101" s="30">
        <v>36342.001269531247</v>
      </c>
      <c r="M101" s="29">
        <v>1.1523437497089617E-3</v>
      </c>
    </row>
    <row r="102" spans="1:13" ht="10" customHeight="1" x14ac:dyDescent="0.35">
      <c r="A102" s="2"/>
      <c r="B102" s="2"/>
      <c r="C102" s="2" t="s">
        <v>267</v>
      </c>
      <c r="D102" s="2"/>
      <c r="E102" s="21">
        <v>12432.62</v>
      </c>
      <c r="F102" s="21">
        <v>0</v>
      </c>
      <c r="G102" s="23">
        <v>-12432.62</v>
      </c>
      <c r="H102" s="21">
        <v>12432.62</v>
      </c>
      <c r="I102" s="21">
        <v>0</v>
      </c>
      <c r="J102" s="21">
        <v>0</v>
      </c>
      <c r="K102" s="22">
        <v>-12432.62</v>
      </c>
      <c r="L102" s="30">
        <v>0</v>
      </c>
      <c r="M102" s="29">
        <v>-12432.62</v>
      </c>
    </row>
    <row r="103" spans="1:13" ht="10" customHeight="1" x14ac:dyDescent="0.35">
      <c r="A103" s="2"/>
      <c r="B103" s="2"/>
      <c r="C103" s="2" t="s">
        <v>270</v>
      </c>
      <c r="D103" s="2"/>
      <c r="E103" s="21">
        <v>19254.04</v>
      </c>
      <c r="F103" s="21">
        <v>0</v>
      </c>
      <c r="G103" s="23">
        <v>-19254.04</v>
      </c>
      <c r="H103" s="21">
        <v>19254.04</v>
      </c>
      <c r="I103" s="21">
        <v>0</v>
      </c>
      <c r="J103" s="21">
        <v>0</v>
      </c>
      <c r="K103" s="22">
        <v>-19254.04</v>
      </c>
      <c r="L103" s="30">
        <v>0</v>
      </c>
      <c r="M103" s="29">
        <v>-19254.04</v>
      </c>
    </row>
    <row r="104" spans="1:13" ht="10" customHeight="1" x14ac:dyDescent="0.35">
      <c r="A104" s="2"/>
      <c r="B104" s="2"/>
      <c r="C104" s="2" t="s">
        <v>273</v>
      </c>
      <c r="D104" s="2"/>
      <c r="E104" s="21">
        <v>26553.59</v>
      </c>
      <c r="F104" s="21">
        <v>30021.03</v>
      </c>
      <c r="G104" s="23">
        <v>3467.4389999999999</v>
      </c>
      <c r="H104" s="21">
        <v>40028.038730468747</v>
      </c>
      <c r="I104" s="21">
        <v>40028.04</v>
      </c>
      <c r="J104" s="21">
        <v>13474.448730468746</v>
      </c>
      <c r="K104" s="22">
        <v>1.2695312543655746E-3</v>
      </c>
      <c r="L104" s="30">
        <v>40028.038159179683</v>
      </c>
      <c r="M104" s="29">
        <v>-5.7128906337311491E-4</v>
      </c>
    </row>
    <row r="105" spans="1:13" ht="10" customHeight="1" x14ac:dyDescent="0.35">
      <c r="A105" s="2"/>
      <c r="B105" s="2"/>
      <c r="C105" s="2" t="s">
        <v>276</v>
      </c>
      <c r="D105" s="2"/>
      <c r="E105" s="21">
        <v>6449.87</v>
      </c>
      <c r="F105" s="21">
        <v>0</v>
      </c>
      <c r="G105" s="23">
        <v>-6449.87</v>
      </c>
      <c r="H105" s="21">
        <v>6449.87</v>
      </c>
      <c r="I105" s="21">
        <v>0</v>
      </c>
      <c r="J105" s="21">
        <v>0</v>
      </c>
      <c r="K105" s="22">
        <v>-6449.87</v>
      </c>
      <c r="L105" s="30">
        <v>0</v>
      </c>
      <c r="M105" s="29">
        <v>-6449.87</v>
      </c>
    </row>
    <row r="106" spans="1:13" ht="10" customHeight="1" x14ac:dyDescent="0.35">
      <c r="A106" s="2"/>
      <c r="B106" s="2"/>
      <c r="C106" s="2" t="s">
        <v>279</v>
      </c>
      <c r="D106" s="2"/>
      <c r="E106" s="21">
        <v>46006.02</v>
      </c>
      <c r="F106" s="21">
        <v>187492.5</v>
      </c>
      <c r="G106" s="23">
        <v>141486.5</v>
      </c>
      <c r="H106" s="21">
        <v>249990.01218749999</v>
      </c>
      <c r="I106" s="21">
        <v>249990</v>
      </c>
      <c r="J106" s="21">
        <v>203983.9921875</v>
      </c>
      <c r="K106" s="22">
        <v>-1.2187499989522621E-2</v>
      </c>
      <c r="L106" s="30">
        <v>249990.00437499999</v>
      </c>
      <c r="M106" s="29">
        <v>-7.8125E-3</v>
      </c>
    </row>
    <row r="107" spans="1:13" ht="10" customHeight="1" x14ac:dyDescent="0.35">
      <c r="A107" s="2"/>
      <c r="B107" s="2"/>
      <c r="C107" s="2" t="s">
        <v>283</v>
      </c>
      <c r="D107" s="2"/>
      <c r="E107" s="21">
        <v>0</v>
      </c>
      <c r="F107" s="21">
        <v>7499.97</v>
      </c>
      <c r="G107" s="23">
        <v>7499.97</v>
      </c>
      <c r="H107" s="21">
        <v>9999.960205078125</v>
      </c>
      <c r="I107" s="21">
        <v>9999.9599999999991</v>
      </c>
      <c r="J107" s="21">
        <v>9999.960205078125</v>
      </c>
      <c r="K107" s="22">
        <v>-2.0507812587311491E-4</v>
      </c>
      <c r="L107" s="30">
        <v>9999.959716796875</v>
      </c>
      <c r="M107" s="29">
        <v>-4.8828125E-4</v>
      </c>
    </row>
    <row r="108" spans="1:13" ht="10" customHeight="1" x14ac:dyDescent="0.35">
      <c r="A108" s="2"/>
      <c r="B108" s="2"/>
      <c r="C108" s="2" t="s">
        <v>286</v>
      </c>
      <c r="D108" s="2"/>
      <c r="E108" s="21">
        <v>273.99</v>
      </c>
      <c r="F108" s="21">
        <v>3750.03</v>
      </c>
      <c r="G108" s="23">
        <v>3476.04</v>
      </c>
      <c r="H108" s="21">
        <v>5000.0399267578123</v>
      </c>
      <c r="I108" s="21">
        <v>5000.04</v>
      </c>
      <c r="J108" s="21">
        <v>4726.0499267578125</v>
      </c>
      <c r="K108" s="22">
        <v>7.324218768189894E-5</v>
      </c>
      <c r="L108" s="30">
        <v>5000.0397436523435</v>
      </c>
      <c r="M108" s="29">
        <v>-1.8310546875E-4</v>
      </c>
    </row>
    <row r="109" spans="1:13" ht="10" customHeight="1" x14ac:dyDescent="0.35">
      <c r="A109" s="2"/>
      <c r="B109" s="2"/>
      <c r="C109" s="5" t="s">
        <v>287</v>
      </c>
      <c r="D109" s="5"/>
      <c r="E109" s="24">
        <f>SUM(E98:E108)</f>
        <v>224275.47999999998</v>
      </c>
      <c r="F109" s="24">
        <f>SUM(F98:F108)</f>
        <v>489057.83999999997</v>
      </c>
      <c r="G109" s="24">
        <f>SUM(G98:G108)</f>
        <v>264782.36900000001</v>
      </c>
      <c r="H109" s="24">
        <f>SUM(H98:H108)</f>
        <v>690213.64833496092</v>
      </c>
      <c r="I109" s="24">
        <f>SUM(I98:I108)</f>
        <v>652077.11999999988</v>
      </c>
      <c r="J109" s="24">
        <f>SUM(J98:J108)</f>
        <v>465938.16833496094</v>
      </c>
      <c r="K109" s="25">
        <f>I109-H109</f>
        <v>-38136.52833496104</v>
      </c>
      <c r="L109" s="31">
        <v>1900921.8226342776</v>
      </c>
      <c r="M109" s="32">
        <v>-37526.134997558605</v>
      </c>
    </row>
    <row r="110" spans="1:13" ht="10" customHeight="1" x14ac:dyDescent="0.35">
      <c r="A110" s="2"/>
      <c r="B110" s="2" t="s">
        <v>18</v>
      </c>
      <c r="C110" s="2"/>
      <c r="D110" s="2"/>
      <c r="E110" s="21"/>
      <c r="F110" s="21"/>
      <c r="G110" s="23"/>
      <c r="H110" s="21"/>
      <c r="I110" s="21"/>
      <c r="J110" s="21"/>
      <c r="K110" s="22"/>
      <c r="L110" s="30"/>
      <c r="M110" s="29"/>
    </row>
    <row r="111" spans="1:13" ht="10" customHeight="1" x14ac:dyDescent="0.35">
      <c r="A111" s="2"/>
      <c r="B111" s="2"/>
      <c r="C111" s="2" t="s">
        <v>291</v>
      </c>
      <c r="D111" s="2"/>
      <c r="E111" s="21">
        <v>20940.89</v>
      </c>
      <c r="F111" s="21">
        <v>51125.22</v>
      </c>
      <c r="G111" s="23">
        <v>30184.33</v>
      </c>
      <c r="H111" s="21">
        <v>68166.960312499999</v>
      </c>
      <c r="I111" s="21">
        <v>68166.960000000006</v>
      </c>
      <c r="J111" s="21">
        <v>47226.0703125</v>
      </c>
      <c r="K111" s="22">
        <v>-3.1249999301508069E-4</v>
      </c>
      <c r="L111" s="30">
        <v>68166.962812499987</v>
      </c>
      <c r="M111" s="29">
        <v>2.4999999877763912E-3</v>
      </c>
    </row>
    <row r="112" spans="1:13" ht="10" customHeight="1" x14ac:dyDescent="0.35">
      <c r="A112" s="2"/>
      <c r="B112" s="2"/>
      <c r="C112" s="2" t="s">
        <v>294</v>
      </c>
      <c r="D112" s="2"/>
      <c r="E112" s="21">
        <v>13.2</v>
      </c>
      <c r="F112" s="21">
        <v>2625.03</v>
      </c>
      <c r="G112" s="23">
        <v>2611.83</v>
      </c>
      <c r="H112" s="21">
        <v>3500.0400878906248</v>
      </c>
      <c r="I112" s="21">
        <v>3500.04</v>
      </c>
      <c r="J112" s="21">
        <v>3486.840087890625</v>
      </c>
      <c r="K112" s="22">
        <v>-8.7890624854480848E-5</v>
      </c>
      <c r="L112" s="30">
        <v>3500.0399780273438</v>
      </c>
      <c r="M112" s="29">
        <v>-1.0986328106810106E-4</v>
      </c>
    </row>
    <row r="113" spans="1:13" ht="10" customHeight="1" x14ac:dyDescent="0.35">
      <c r="A113" s="2"/>
      <c r="B113" s="2"/>
      <c r="C113" s="2" t="s">
        <v>297</v>
      </c>
      <c r="D113" s="2"/>
      <c r="E113" s="21">
        <v>0</v>
      </c>
      <c r="F113" s="21">
        <v>7499.97</v>
      </c>
      <c r="G113" s="23">
        <v>7499.97</v>
      </c>
      <c r="H113" s="21">
        <v>9999.960205078125</v>
      </c>
      <c r="I113" s="21">
        <v>9999.9599999999991</v>
      </c>
      <c r="J113" s="21">
        <v>9999.960205078125</v>
      </c>
      <c r="K113" s="22">
        <v>-2.0507812587311491E-4</v>
      </c>
      <c r="L113" s="30">
        <v>9999.959716796875</v>
      </c>
      <c r="M113" s="29">
        <v>-4.8828125E-4</v>
      </c>
    </row>
    <row r="114" spans="1:13" ht="10" customHeight="1" x14ac:dyDescent="0.35">
      <c r="A114" s="2"/>
      <c r="B114" s="2"/>
      <c r="C114" s="2" t="s">
        <v>300</v>
      </c>
      <c r="D114" s="2"/>
      <c r="E114" s="21">
        <v>8081.61</v>
      </c>
      <c r="F114" s="21">
        <v>28516.5</v>
      </c>
      <c r="G114" s="23">
        <v>20434.89</v>
      </c>
      <c r="H114" s="21">
        <v>38021.999648437501</v>
      </c>
      <c r="I114" s="21">
        <v>38022</v>
      </c>
      <c r="J114" s="21">
        <v>29940.3896484375</v>
      </c>
      <c r="K114" s="22">
        <v>3.5156249941792339E-4</v>
      </c>
      <c r="L114" s="30">
        <v>38022.000039062499</v>
      </c>
      <c r="M114" s="29">
        <v>3.9062499854480848E-4</v>
      </c>
    </row>
    <row r="115" spans="1:13" ht="10" customHeight="1" x14ac:dyDescent="0.35">
      <c r="A115" s="2"/>
      <c r="B115" s="2"/>
      <c r="C115" s="2" t="s">
        <v>303</v>
      </c>
      <c r="D115" s="2"/>
      <c r="E115" s="21">
        <v>10624.5</v>
      </c>
      <c r="F115" s="21">
        <v>3698.28</v>
      </c>
      <c r="G115" s="23">
        <v>-6926.22</v>
      </c>
      <c r="H115" s="21">
        <v>15738.725830078125</v>
      </c>
      <c r="I115" s="21">
        <v>4931.04</v>
      </c>
      <c r="J115" s="21">
        <v>5114.225830078125</v>
      </c>
      <c r="K115" s="22">
        <v>-10807.685830078124</v>
      </c>
      <c r="L115" s="30">
        <v>34874.749599609378</v>
      </c>
      <c r="M115" s="29">
        <v>19136.023769531253</v>
      </c>
    </row>
    <row r="116" spans="1:13" ht="10" customHeight="1" x14ac:dyDescent="0.35">
      <c r="A116" s="2"/>
      <c r="B116" s="2"/>
      <c r="C116" s="2" t="s">
        <v>306</v>
      </c>
      <c r="D116" s="2"/>
      <c r="E116" s="21">
        <v>9405.4599999999991</v>
      </c>
      <c r="F116" s="21">
        <v>18460.53</v>
      </c>
      <c r="G116" s="23">
        <v>9055.0689999999995</v>
      </c>
      <c r="H116" s="21">
        <v>24614.039101562499</v>
      </c>
      <c r="I116" s="21">
        <v>24614.04</v>
      </c>
      <c r="J116" s="21">
        <v>15208.5791015625</v>
      </c>
      <c r="K116" s="22">
        <v>8.9843750174622983E-4</v>
      </c>
      <c r="L116" s="30">
        <v>24614.039609375002</v>
      </c>
      <c r="M116" s="29">
        <v>5.0781250320142135E-4</v>
      </c>
    </row>
    <row r="117" spans="1:13" ht="10" customHeight="1" x14ac:dyDescent="0.35">
      <c r="A117" s="2"/>
      <c r="B117" s="2"/>
      <c r="C117" s="2" t="s">
        <v>309</v>
      </c>
      <c r="D117" s="2"/>
      <c r="E117" s="21">
        <v>1087.53</v>
      </c>
      <c r="F117" s="21">
        <v>13875.03</v>
      </c>
      <c r="G117" s="23">
        <v>12787.5</v>
      </c>
      <c r="H117" s="21">
        <v>18500.039765624999</v>
      </c>
      <c r="I117" s="21">
        <v>18500.04</v>
      </c>
      <c r="J117" s="21">
        <v>17412.509765625</v>
      </c>
      <c r="K117" s="22">
        <v>2.3437500203726813E-4</v>
      </c>
      <c r="L117" s="30">
        <v>18500.039501953124</v>
      </c>
      <c r="M117" s="29">
        <v>-2.6367187456344254E-4</v>
      </c>
    </row>
    <row r="118" spans="1:13" ht="10" customHeight="1" x14ac:dyDescent="0.35">
      <c r="A118" s="2"/>
      <c r="B118" s="2"/>
      <c r="C118" s="2" t="s">
        <v>313</v>
      </c>
      <c r="D118" s="2"/>
      <c r="E118" s="21">
        <v>203.18</v>
      </c>
      <c r="F118" s="21">
        <v>0</v>
      </c>
      <c r="G118" s="23">
        <v>-203.18</v>
      </c>
      <c r="H118" s="21">
        <v>203.18</v>
      </c>
      <c r="I118" s="21">
        <v>0</v>
      </c>
      <c r="J118" s="21">
        <v>0</v>
      </c>
      <c r="K118" s="22">
        <v>-203.18</v>
      </c>
      <c r="L118" s="30">
        <v>0</v>
      </c>
      <c r="M118" s="29">
        <v>-203.18</v>
      </c>
    </row>
    <row r="119" spans="1:13" ht="10" customHeight="1" x14ac:dyDescent="0.35">
      <c r="A119" s="2"/>
      <c r="B119" s="2"/>
      <c r="C119" s="2" t="s">
        <v>316</v>
      </c>
      <c r="D119" s="2"/>
      <c r="E119" s="21">
        <v>35643.230000000003</v>
      </c>
      <c r="F119" s="21">
        <v>49019.22</v>
      </c>
      <c r="G119" s="23">
        <v>13375.99</v>
      </c>
      <c r="H119" s="21">
        <v>65358.959492187503</v>
      </c>
      <c r="I119" s="21">
        <v>65358.96</v>
      </c>
      <c r="J119" s="21">
        <v>29715.7294921875</v>
      </c>
      <c r="K119" s="22">
        <v>5.0781249592546374E-4</v>
      </c>
      <c r="L119" s="30">
        <v>65358.963476562501</v>
      </c>
      <c r="M119" s="29">
        <v>3.9843749982537702E-3</v>
      </c>
    </row>
    <row r="120" spans="1:13" ht="10" customHeight="1" x14ac:dyDescent="0.35">
      <c r="A120" s="2"/>
      <c r="B120" s="2"/>
      <c r="C120" s="2" t="s">
        <v>319</v>
      </c>
      <c r="D120" s="2"/>
      <c r="E120" s="21">
        <v>3001.7</v>
      </c>
      <c r="F120" s="21">
        <v>22200.03</v>
      </c>
      <c r="G120" s="23">
        <v>19198.330000000002</v>
      </c>
      <c r="H120" s="21">
        <v>29600.039843750001</v>
      </c>
      <c r="I120" s="21">
        <v>29600.04</v>
      </c>
      <c r="J120" s="21">
        <v>26598.33984375</v>
      </c>
      <c r="K120" s="22">
        <v>1.5625000014551915E-4</v>
      </c>
      <c r="L120" s="30">
        <v>29600.03857421875</v>
      </c>
      <c r="M120" s="29">
        <v>-1.2695312507275958E-3</v>
      </c>
    </row>
    <row r="121" spans="1:13" ht="10" customHeight="1" x14ac:dyDescent="0.35">
      <c r="A121" s="2"/>
      <c r="B121" s="2"/>
      <c r="C121" s="5" t="s">
        <v>320</v>
      </c>
      <c r="D121" s="5"/>
      <c r="E121" s="24">
        <f>SUM(E111:E120)</f>
        <v>89001.3</v>
      </c>
      <c r="F121" s="24">
        <f>SUM(F111:F120)</f>
        <v>197019.81</v>
      </c>
      <c r="G121" s="24">
        <f>SUM(G111:G120)</f>
        <v>108018.50900000002</v>
      </c>
      <c r="H121" s="24">
        <f>SUM(H111:H120)</f>
        <v>273703.94428710936</v>
      </c>
      <c r="I121" s="24">
        <f>SUM(I111:I120)</f>
        <v>262693.07999999996</v>
      </c>
      <c r="J121" s="24">
        <f>SUM(J111:J120)</f>
        <v>184702.64428710938</v>
      </c>
      <c r="K121" s="25">
        <f>I121-H121</f>
        <v>-11010.864287109405</v>
      </c>
      <c r="L121" s="31">
        <v>927470.92453124991</v>
      </c>
      <c r="M121" s="32">
        <v>21868.097709960926</v>
      </c>
    </row>
    <row r="122" spans="1:13" ht="10" customHeight="1" x14ac:dyDescent="0.35">
      <c r="A122" s="2"/>
      <c r="B122" s="2" t="s">
        <v>19</v>
      </c>
      <c r="C122" s="2"/>
      <c r="D122" s="2"/>
      <c r="E122" s="21"/>
      <c r="F122" s="21"/>
      <c r="G122" s="23"/>
      <c r="H122" s="21"/>
      <c r="I122" s="21"/>
      <c r="J122" s="21"/>
      <c r="K122" s="22"/>
      <c r="L122" s="30"/>
      <c r="M122" s="29"/>
    </row>
    <row r="123" spans="1:13" ht="10" customHeight="1" x14ac:dyDescent="0.35">
      <c r="A123" s="2"/>
      <c r="B123" s="2"/>
      <c r="C123" s="2" t="s">
        <v>323</v>
      </c>
      <c r="D123" s="2"/>
      <c r="E123" s="21">
        <v>197.43</v>
      </c>
      <c r="F123" s="21">
        <v>0</v>
      </c>
      <c r="G123" s="23">
        <v>-197.43</v>
      </c>
      <c r="H123" s="21">
        <v>197.43</v>
      </c>
      <c r="I123" s="21">
        <v>0</v>
      </c>
      <c r="J123" s="21">
        <v>0</v>
      </c>
      <c r="K123" s="22">
        <v>-197.43</v>
      </c>
      <c r="L123" s="30">
        <v>0</v>
      </c>
      <c r="M123" s="29">
        <v>-197.43</v>
      </c>
    </row>
    <row r="124" spans="1:13" ht="10" customHeight="1" x14ac:dyDescent="0.35">
      <c r="A124" s="2"/>
      <c r="B124" s="2"/>
      <c r="C124" s="2" t="s">
        <v>326</v>
      </c>
      <c r="D124" s="2"/>
      <c r="E124" s="21">
        <v>2387.4299999999998</v>
      </c>
      <c r="F124" s="21">
        <v>15553.89</v>
      </c>
      <c r="G124" s="23">
        <v>13166.46</v>
      </c>
      <c r="H124" s="21">
        <v>6345.0900000000011</v>
      </c>
      <c r="I124" s="21">
        <v>20738.52</v>
      </c>
      <c r="J124" s="21">
        <v>3957.6600000000012</v>
      </c>
      <c r="K124" s="22">
        <v>14393.43</v>
      </c>
      <c r="L124" s="30">
        <v>8976.4000000000015</v>
      </c>
      <c r="M124" s="29">
        <v>2631.3100000000004</v>
      </c>
    </row>
    <row r="125" spans="1:13" ht="10" customHeight="1" x14ac:dyDescent="0.35">
      <c r="A125" s="2"/>
      <c r="B125" s="2"/>
      <c r="C125" s="5" t="s">
        <v>327</v>
      </c>
      <c r="D125" s="5"/>
      <c r="E125" s="24">
        <f>SUM(E123:E124)</f>
        <v>2584.8599999999997</v>
      </c>
      <c r="F125" s="24">
        <f>SUM(F123:F124)</f>
        <v>15553.89</v>
      </c>
      <c r="G125" s="24">
        <f>SUM(G123:G124)</f>
        <v>12969.029999999999</v>
      </c>
      <c r="H125" s="24">
        <f>SUM(H123:H124)</f>
        <v>6542.5200000000013</v>
      </c>
      <c r="I125" s="24">
        <f>SUM(I123:I124)</f>
        <v>20738.52</v>
      </c>
      <c r="J125" s="24">
        <f>SUM(J123:J124)</f>
        <v>3957.6600000000012</v>
      </c>
      <c r="K125" s="25">
        <f>I125-H125</f>
        <v>14196</v>
      </c>
      <c r="L125" s="31">
        <v>49324.830000000009</v>
      </c>
      <c r="M125" s="32">
        <v>-3407.9199999999955</v>
      </c>
    </row>
    <row r="126" spans="1:13" ht="10" customHeight="1" x14ac:dyDescent="0.35">
      <c r="A126" s="2"/>
      <c r="B126" s="5" t="s">
        <v>20</v>
      </c>
      <c r="C126" s="5"/>
      <c r="D126" s="5"/>
      <c r="E126" s="24">
        <f>SUM(E125,E121,E109,E87,E97,E68,E49)</f>
        <v>1593414</v>
      </c>
      <c r="F126" s="24">
        <f>SUM(F125,F121,F109,F87,F97,F68,F49)</f>
        <v>2318845.7700000005</v>
      </c>
      <c r="G126" s="24">
        <f>SUM(G125,G121,G109,G87,G97,G68,G49)</f>
        <v>725431.76919999998</v>
      </c>
      <c r="H126" s="24">
        <f>SUM(H125,H121,H109,H87,H97,H68,H49)</f>
        <v>3151458.4593164064</v>
      </c>
      <c r="I126" s="24">
        <f>SUM(I125,I121,I109,I87,I97,I68,I49)</f>
        <v>3091794.3599999994</v>
      </c>
      <c r="J126" s="24">
        <f>SUM(J125,J121,J109,J87,J97,J68,J49)</f>
        <v>1558044.4593164064</v>
      </c>
      <c r="K126" s="25">
        <f>I126-H126</f>
        <v>-59664.099316406995</v>
      </c>
      <c r="L126" s="31">
        <v>12310077.566410292</v>
      </c>
      <c r="M126" s="32">
        <v>-11487.141487808225</v>
      </c>
    </row>
    <row r="127" spans="1:13" ht="10" customHeight="1" x14ac:dyDescent="0.35">
      <c r="A127" s="5" t="s">
        <v>21</v>
      </c>
      <c r="B127" s="5"/>
      <c r="C127" s="5"/>
      <c r="D127" s="5"/>
      <c r="E127" s="24">
        <f>E27-E126</f>
        <v>-197215.15999999992</v>
      </c>
      <c r="F127" s="24">
        <f>F27-F126</f>
        <v>103208.91999999946</v>
      </c>
      <c r="G127" s="24">
        <f>G27-G126</f>
        <v>-1751287.5592</v>
      </c>
      <c r="H127" s="24">
        <f>H27-H126</f>
        <v>347160.56696289033</v>
      </c>
      <c r="I127" s="24">
        <f>I27-I126</f>
        <v>173723.1100000008</v>
      </c>
      <c r="J127" s="24">
        <v>1691722.8705922924</v>
      </c>
      <c r="K127" s="25">
        <f>H127-I127</f>
        <v>173437.45696288953</v>
      </c>
      <c r="L127" s="31">
        <v>888189.31277590431</v>
      </c>
      <c r="M127" s="32">
        <v>-54890.882183611393</v>
      </c>
    </row>
    <row r="128" spans="1:13" x14ac:dyDescent="0.3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5">
      <c r="A129" s="2"/>
      <c r="B129" s="2"/>
      <c r="C129" s="2"/>
      <c r="D129" s="2"/>
      <c r="E129" s="2"/>
      <c r="F129" s="2"/>
      <c r="G129" s="2"/>
      <c r="H129" s="2"/>
      <c r="I129" s="2"/>
    </row>
  </sheetData>
  <autoFilter ref="A6:M127" xr:uid="{E33CF2C2-359A-4EC8-989E-B3FE57154F3E}"/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{0F732346-E1AB-411D-A6BC-90BA94A7C403}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{6B16DEA3-1DD6-425C-83DE-4E6F446BED44}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{07ABF204-F7C3-4DBB-BE1F-DFFECD54D131}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{DDB93643-2FD8-4028-98FB-A96711262C3B}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{F8835B76-313D-40A1-B844-32BA0DB68255}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{6E690E03-C896-4245-909D-35101909AABC}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{CCAE9C17-D70F-4764-908B-D83A7A965071}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{5D619546-C0D1-444B-946B-BE425338EFE8}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{6C47ACDB-33F4-428E-83EB-13F02B12E8CB}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{1DF56708-9BBA-409A-A830-85EC4AF3E09B}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{957D12DA-348B-4E7F-9EE2-6CB13B48F8FC}</x14:id>
        </ext>
      </extLst>
    </cfRule>
  </conditionalFormatting>
  <conditionalFormatting sqref="M9">
    <cfRule type="expression" dxfId="191" priority="16" stopIfTrue="1">
      <formula>AND(NOT(ISBLANK(#REF!)),ABS(M9)&gt;PreviousMonthMinimumDiff)</formula>
    </cfRule>
    <cfRule type="expression" dxfId="190" priority="17" stopIfTrue="1">
      <formula>AND(ISBLANK(#REF!),ABS(M9)&gt;PreviousMonthMinimumDiff)</formula>
    </cfRule>
  </conditionalFormatting>
  <conditionalFormatting sqref="M10">
    <cfRule type="expression" dxfId="189" priority="22" stopIfTrue="1">
      <formula>AND(NOT(ISBLANK(#REF!)),ABS(M10)&gt;PreviousMonthMinimumDiff)</formula>
    </cfRule>
  </conditionalFormatting>
  <conditionalFormatting sqref="M10">
    <cfRule type="expression" dxfId="188" priority="23" stopIfTrue="1">
      <formula>AND(ISBLANK(#REF!),ABS(M10)&gt;PreviousMonthMinimumDiff)</formula>
    </cfRule>
  </conditionalFormatting>
  <conditionalFormatting sqref="M11">
    <cfRule type="expression" dxfId="187" priority="28" stopIfTrue="1">
      <formula>AND(NOT(ISBLANK(#REF!)),ABS(M11)&gt;PreviousMonthMinimumDiff)</formula>
    </cfRule>
  </conditionalFormatting>
  <conditionalFormatting sqref="M11">
    <cfRule type="expression" dxfId="186" priority="29" stopIfTrue="1">
      <formula>AND(ISBLANK(#REF!),ABS(M11)&gt;PreviousMonthMinimumDiff)</formula>
    </cfRule>
  </conditionalFormatting>
  <conditionalFormatting sqref="M12">
    <cfRule type="expression" dxfId="185" priority="40" stopIfTrue="1">
      <formula>AND(NOT(ISBLANK(#REF!)),ABS(M12)&gt;PreviousMonthMinimumDiff)</formula>
    </cfRule>
  </conditionalFormatting>
  <conditionalFormatting sqref="M12">
    <cfRule type="expression" dxfId="184" priority="41" stopIfTrue="1">
      <formula>AND(ISBLANK(#REF!),ABS(M12)&gt;PreviousMonthMinimumDiff)</formula>
    </cfRule>
  </conditionalFormatting>
  <conditionalFormatting sqref="M15">
    <cfRule type="expression" dxfId="183" priority="42" stopIfTrue="1">
      <formula>AND(NOT(ISBLANK(#REF!)),ABS(M15)&gt;PreviousMonthMinimumDiff)</formula>
    </cfRule>
  </conditionalFormatting>
  <conditionalFormatting sqref="M15">
    <cfRule type="expression" dxfId="182" priority="43" stopIfTrue="1">
      <formula>AND(ISBLANK(#REF!),ABS(M15)&gt;PreviousMonthMinimumDiff)</formula>
    </cfRule>
  </conditionalFormatting>
  <conditionalFormatting sqref="M16">
    <cfRule type="expression" dxfId="181" priority="48" stopIfTrue="1">
      <formula>AND(NOT(ISBLANK(#REF!)),ABS(M16)&gt;PreviousMonthMinimumDiff)</formula>
    </cfRule>
  </conditionalFormatting>
  <conditionalFormatting sqref="M16">
    <cfRule type="expression" dxfId="180" priority="49" stopIfTrue="1">
      <formula>AND(ISBLANK(#REF!),ABS(M16)&gt;PreviousMonthMinimumDiff)</formula>
    </cfRule>
  </conditionalFormatting>
  <conditionalFormatting sqref="M17">
    <cfRule type="expression" dxfId="179" priority="54" stopIfTrue="1">
      <formula>AND(NOT(ISBLANK(#REF!)),ABS(M17)&gt;PreviousMonthMinimumDiff)</formula>
    </cfRule>
  </conditionalFormatting>
  <conditionalFormatting sqref="M17">
    <cfRule type="expression" dxfId="178" priority="55" stopIfTrue="1">
      <formula>AND(ISBLANK(#REF!),ABS(M17)&gt;PreviousMonthMinimumDiff)</formula>
    </cfRule>
  </conditionalFormatting>
  <conditionalFormatting sqref="M18">
    <cfRule type="expression" dxfId="177" priority="64" stopIfTrue="1">
      <formula>AND(NOT(ISBLANK(#REF!)),ABS(M18)&gt;PreviousMonthMinimumDiff)</formula>
    </cfRule>
  </conditionalFormatting>
  <conditionalFormatting sqref="M18">
    <cfRule type="expression" dxfId="176" priority="65" stopIfTrue="1">
      <formula>AND(ISBLANK(#REF!),ABS(M18)&gt;PreviousMonthMinimumDiff)</formula>
    </cfRule>
  </conditionalFormatting>
  <conditionalFormatting sqref="M19">
    <cfRule type="expression" dxfId="175" priority="70" stopIfTrue="1">
      <formula>AND(NOT(ISBLANK(#REF!)),ABS(M19)&gt;PreviousMonthMinimumDiff)</formula>
    </cfRule>
  </conditionalFormatting>
  <conditionalFormatting sqref="M19">
    <cfRule type="expression" dxfId="174" priority="71" stopIfTrue="1">
      <formula>AND(ISBLANK(#REF!),ABS(M19)&gt;PreviousMonthMinimumDiff)</formula>
    </cfRule>
  </conditionalFormatting>
  <conditionalFormatting sqref="M20">
    <cfRule type="expression" dxfId="173" priority="76" stopIfTrue="1">
      <formula>AND(NOT(ISBLANK(#REF!)),ABS(M20)&gt;PreviousMonthMinimumDiff)</formula>
    </cfRule>
  </conditionalFormatting>
  <conditionalFormatting sqref="M20">
    <cfRule type="expression" dxfId="172" priority="77" stopIfTrue="1">
      <formula>AND(ISBLANK(#REF!),ABS(M20)&gt;PreviousMonthMinimumDiff)</formula>
    </cfRule>
  </conditionalFormatting>
  <conditionalFormatting sqref="M21">
    <cfRule type="expression" dxfId="171" priority="82" stopIfTrue="1">
      <formula>AND(NOT(ISBLANK(#REF!)),ABS(M21)&gt;PreviousMonthMinimumDiff)</formula>
    </cfRule>
  </conditionalFormatting>
  <conditionalFormatting sqref="M21">
    <cfRule type="expression" dxfId="170" priority="83" stopIfTrue="1">
      <formula>AND(ISBLANK(#REF!),ABS(M21)&gt;PreviousMonthMinimumDiff)</formula>
    </cfRule>
  </conditionalFormatting>
  <conditionalFormatting sqref="M22">
    <cfRule type="expression" dxfId="169" priority="88" stopIfTrue="1">
      <formula>AND(NOT(ISBLANK(#REF!)),ABS(M22)&gt;PreviousMonthMinimumDiff)</formula>
    </cfRule>
  </conditionalFormatting>
  <conditionalFormatting sqref="M22">
    <cfRule type="expression" dxfId="168" priority="89" stopIfTrue="1">
      <formula>AND(ISBLANK(#REF!),ABS(M22)&gt;PreviousMonthMinimumDiff)</formula>
    </cfRule>
  </conditionalFormatting>
  <conditionalFormatting sqref="M25">
    <cfRule type="expression" dxfId="167" priority="90" stopIfTrue="1">
      <formula>AND(NOT(ISBLANK(#REF!)),ABS(M25)&gt;PreviousMonthMinimumDiff)</formula>
    </cfRule>
  </conditionalFormatting>
  <conditionalFormatting sqref="M25">
    <cfRule type="expression" dxfId="166" priority="91" stopIfTrue="1">
      <formula>AND(ISBLANK(#REF!),ABS(M25)&gt;PreviousMonthMinimumDiff)</formula>
    </cfRule>
  </conditionalFormatting>
  <conditionalFormatting sqref="M30">
    <cfRule type="expression" dxfId="165" priority="98" stopIfTrue="1">
      <formula>AND(NOT(ISBLANK(#REF!)),ABS(M30)&gt;PreviousMonthMinimumDiff)</formula>
    </cfRule>
  </conditionalFormatting>
  <conditionalFormatting sqref="M30">
    <cfRule type="expression" dxfId="164" priority="99" stopIfTrue="1">
      <formula>AND(ISBLANK(#REF!),ABS(M30)&gt;PreviousMonthMinimumDiff)</formula>
    </cfRule>
  </conditionalFormatting>
  <conditionalFormatting sqref="M31">
    <cfRule type="expression" dxfId="163" priority="102" stopIfTrue="1">
      <formula>AND(NOT(ISBLANK(#REF!)),ABS(M31)&gt;PreviousMonthMinimumDiff)</formula>
    </cfRule>
  </conditionalFormatting>
  <conditionalFormatting sqref="M31">
    <cfRule type="expression" dxfId="162" priority="103" stopIfTrue="1">
      <formula>AND(ISBLANK(#REF!),ABS(M31)&gt;PreviousMonthMinimumDiff)</formula>
    </cfRule>
  </conditionalFormatting>
  <conditionalFormatting sqref="M32">
    <cfRule type="expression" dxfId="161" priority="108" stopIfTrue="1">
      <formula>AND(NOT(ISBLANK(#REF!)),ABS(M32)&gt;PreviousMonthMinimumDiff)</formula>
    </cfRule>
  </conditionalFormatting>
  <conditionalFormatting sqref="M32">
    <cfRule type="expression" dxfId="160" priority="109" stopIfTrue="1">
      <formula>AND(ISBLANK(#REF!),ABS(M32)&gt;PreviousMonthMinimumDiff)</formula>
    </cfRule>
  </conditionalFormatting>
  <conditionalFormatting sqref="M33">
    <cfRule type="expression" dxfId="159" priority="114" stopIfTrue="1">
      <formula>AND(NOT(ISBLANK(#REF!)),ABS(M33)&gt;PreviousMonthMinimumDiff)</formula>
    </cfRule>
  </conditionalFormatting>
  <conditionalFormatting sqref="M33">
    <cfRule type="expression" dxfId="158" priority="115" stopIfTrue="1">
      <formula>AND(ISBLANK(#REF!),ABS(M33)&gt;PreviousMonthMinimumDiff)</formula>
    </cfRule>
  </conditionalFormatting>
  <conditionalFormatting sqref="M34">
    <cfRule type="expression" dxfId="157" priority="120" stopIfTrue="1">
      <formula>AND(NOT(ISBLANK(#REF!)),ABS(M34)&gt;PreviousMonthMinimumDiff)</formula>
    </cfRule>
  </conditionalFormatting>
  <conditionalFormatting sqref="M34">
    <cfRule type="expression" dxfId="156" priority="121" stopIfTrue="1">
      <formula>AND(ISBLANK(#REF!),ABS(M34)&gt;PreviousMonthMinimumDiff)</formula>
    </cfRule>
  </conditionalFormatting>
  <conditionalFormatting sqref="M35">
    <cfRule type="expression" dxfId="155" priority="126" stopIfTrue="1">
      <formula>AND(NOT(ISBLANK(#REF!)),ABS(M35)&gt;PreviousMonthMinimumDiff)</formula>
    </cfRule>
  </conditionalFormatting>
  <conditionalFormatting sqref="M35">
    <cfRule type="expression" dxfId="154" priority="127" stopIfTrue="1">
      <formula>AND(ISBLANK(#REF!),ABS(M35)&gt;PreviousMonthMinimumDiff)</formula>
    </cfRule>
  </conditionalFormatting>
  <conditionalFormatting sqref="M36">
    <cfRule type="expression" dxfId="153" priority="132" stopIfTrue="1">
      <formula>AND(NOT(ISBLANK(#REF!)),ABS(M36)&gt;PreviousMonthMinimumDiff)</formula>
    </cfRule>
  </conditionalFormatting>
  <conditionalFormatting sqref="M36">
    <cfRule type="expression" dxfId="152" priority="133" stopIfTrue="1">
      <formula>AND(ISBLANK(#REF!),ABS(M36)&gt;PreviousMonthMinimumDiff)</formula>
    </cfRule>
  </conditionalFormatting>
  <conditionalFormatting sqref="M37">
    <cfRule type="expression" dxfId="151" priority="140" stopIfTrue="1">
      <formula>AND(NOT(ISBLANK(#REF!)),ABS(M37)&gt;PreviousMonthMinimumDiff)</formula>
    </cfRule>
  </conditionalFormatting>
  <conditionalFormatting sqref="M37">
    <cfRule type="expression" dxfId="150" priority="141" stopIfTrue="1">
      <formula>AND(ISBLANK(#REF!),ABS(M37)&gt;PreviousMonthMinimumDiff)</formula>
    </cfRule>
  </conditionalFormatting>
  <conditionalFormatting sqref="M38">
    <cfRule type="expression" dxfId="149" priority="146" stopIfTrue="1">
      <formula>AND(NOT(ISBLANK(#REF!)),ABS(M38)&gt;PreviousMonthMinimumDiff)</formula>
    </cfRule>
  </conditionalFormatting>
  <conditionalFormatting sqref="M38">
    <cfRule type="expression" dxfId="148" priority="147" stopIfTrue="1">
      <formula>AND(ISBLANK(#REF!),ABS(M38)&gt;PreviousMonthMinimumDiff)</formula>
    </cfRule>
  </conditionalFormatting>
  <conditionalFormatting sqref="M39">
    <cfRule type="expression" dxfId="147" priority="150" stopIfTrue="1">
      <formula>AND(NOT(ISBLANK(#REF!)),ABS(M39)&gt;PreviousMonthMinimumDiff)</formula>
    </cfRule>
  </conditionalFormatting>
  <conditionalFormatting sqref="M39">
    <cfRule type="expression" dxfId="146" priority="151" stopIfTrue="1">
      <formula>AND(ISBLANK(#REF!),ABS(M39)&gt;PreviousMonthMinimumDiff)</formula>
    </cfRule>
  </conditionalFormatting>
  <conditionalFormatting sqref="M40">
    <cfRule type="expression" dxfId="145" priority="158" stopIfTrue="1">
      <formula>AND(NOT(ISBLANK(#REF!)),ABS(M40)&gt;PreviousMonthMinimumDiff)</formula>
    </cfRule>
  </conditionalFormatting>
  <conditionalFormatting sqref="M40">
    <cfRule type="expression" dxfId="144" priority="159" stopIfTrue="1">
      <formula>AND(ISBLANK(#REF!),ABS(M40)&gt;PreviousMonthMinimumDiff)</formula>
    </cfRule>
  </conditionalFormatting>
  <conditionalFormatting sqref="M41">
    <cfRule type="expression" dxfId="143" priority="166" stopIfTrue="1">
      <formula>AND(NOT(ISBLANK(#REF!)),ABS(M41)&gt;PreviousMonthMinimumDiff)</formula>
    </cfRule>
  </conditionalFormatting>
  <conditionalFormatting sqref="M41">
    <cfRule type="expression" dxfId="142" priority="167" stopIfTrue="1">
      <formula>AND(ISBLANK(#REF!),ABS(M41)&gt;PreviousMonthMinimumDiff)</formula>
    </cfRule>
  </conditionalFormatting>
  <conditionalFormatting sqref="M42">
    <cfRule type="expression" dxfId="141" priority="176" stopIfTrue="1">
      <formula>AND(NOT(ISBLANK(#REF!)),ABS(M42)&gt;PreviousMonthMinimumDiff)</formula>
    </cfRule>
  </conditionalFormatting>
  <conditionalFormatting sqref="M42">
    <cfRule type="expression" dxfId="140" priority="177" stopIfTrue="1">
      <formula>AND(ISBLANK(#REF!),ABS(M42)&gt;PreviousMonthMinimumDiff)</formula>
    </cfRule>
  </conditionalFormatting>
  <conditionalFormatting sqref="M43">
    <cfRule type="expression" dxfId="139" priority="182" stopIfTrue="1">
      <formula>AND(NOT(ISBLANK(#REF!)),ABS(M43)&gt;PreviousMonthMinimumDiff)</formula>
    </cfRule>
  </conditionalFormatting>
  <conditionalFormatting sqref="M43">
    <cfRule type="expression" dxfId="138" priority="183" stopIfTrue="1">
      <formula>AND(ISBLANK(#REF!),ABS(M43)&gt;PreviousMonthMinimumDiff)</formula>
    </cfRule>
  </conditionalFormatting>
  <conditionalFormatting sqref="M44">
    <cfRule type="expression" dxfId="137" priority="188" stopIfTrue="1">
      <formula>AND(NOT(ISBLANK(#REF!)),ABS(M44)&gt;PreviousMonthMinimumDiff)</formula>
    </cfRule>
  </conditionalFormatting>
  <conditionalFormatting sqref="M44">
    <cfRule type="expression" dxfId="136" priority="189" stopIfTrue="1">
      <formula>AND(ISBLANK(#REF!),ABS(M44)&gt;PreviousMonthMinimumDiff)</formula>
    </cfRule>
  </conditionalFormatting>
  <conditionalFormatting sqref="M45">
    <cfRule type="expression" dxfId="135" priority="194" stopIfTrue="1">
      <formula>AND(NOT(ISBLANK(#REF!)),ABS(M45)&gt;PreviousMonthMinimumDiff)</formula>
    </cfRule>
  </conditionalFormatting>
  <conditionalFormatting sqref="M45">
    <cfRule type="expression" dxfId="134" priority="195" stopIfTrue="1">
      <formula>AND(ISBLANK(#REF!),ABS(M45)&gt;PreviousMonthMinimumDiff)</formula>
    </cfRule>
  </conditionalFormatting>
  <conditionalFormatting sqref="M46">
    <cfRule type="expression" dxfId="133" priority="200" stopIfTrue="1">
      <formula>AND(NOT(ISBLANK(#REF!)),ABS(M46)&gt;PreviousMonthMinimumDiff)</formula>
    </cfRule>
  </conditionalFormatting>
  <conditionalFormatting sqref="M46">
    <cfRule type="expression" dxfId="132" priority="201" stopIfTrue="1">
      <formula>AND(ISBLANK(#REF!),ABS(M46)&gt;PreviousMonthMinimumDiff)</formula>
    </cfRule>
  </conditionalFormatting>
  <conditionalFormatting sqref="M47">
    <cfRule type="expression" dxfId="131" priority="206" stopIfTrue="1">
      <formula>AND(NOT(ISBLANK(#REF!)),ABS(M47)&gt;PreviousMonthMinimumDiff)</formula>
    </cfRule>
  </conditionalFormatting>
  <conditionalFormatting sqref="M47">
    <cfRule type="expression" dxfId="130" priority="207" stopIfTrue="1">
      <formula>AND(ISBLANK(#REF!),ABS(M47)&gt;PreviousMonthMinimumDiff)</formula>
    </cfRule>
  </conditionalFormatting>
  <conditionalFormatting sqref="M48">
    <cfRule type="expression" dxfId="129" priority="212" stopIfTrue="1">
      <formula>AND(NOT(ISBLANK(#REF!)),ABS(M48)&gt;PreviousMonthMinimumDiff)</formula>
    </cfRule>
  </conditionalFormatting>
  <conditionalFormatting sqref="M48">
    <cfRule type="expression" dxfId="128" priority="213" stopIfTrue="1">
      <formula>AND(ISBLANK(#REF!),ABS(M48)&gt;PreviousMonthMinimumDiff)</formula>
    </cfRule>
  </conditionalFormatting>
  <conditionalFormatting sqref="M51">
    <cfRule type="expression" dxfId="127" priority="218" stopIfTrue="1">
      <formula>AND(NOT(ISBLANK(#REF!)),ABS(M51)&gt;PreviousMonthMinimumDiff)</formula>
    </cfRule>
  </conditionalFormatting>
  <conditionalFormatting sqref="M51">
    <cfRule type="expression" dxfId="126" priority="219" stopIfTrue="1">
      <formula>AND(ISBLANK(#REF!),ABS(M51)&gt;PreviousMonthMinimumDiff)</formula>
    </cfRule>
  </conditionalFormatting>
  <conditionalFormatting sqref="M52">
    <cfRule type="expression" dxfId="125" priority="224" stopIfTrue="1">
      <formula>AND(NOT(ISBLANK(#REF!)),ABS(M52)&gt;PreviousMonthMinimumDiff)</formula>
    </cfRule>
  </conditionalFormatting>
  <conditionalFormatting sqref="M52">
    <cfRule type="expression" dxfId="124" priority="225" stopIfTrue="1">
      <formula>AND(ISBLANK(#REF!),ABS(M52)&gt;PreviousMonthMinimumDiff)</formula>
    </cfRule>
  </conditionalFormatting>
  <conditionalFormatting sqref="M53">
    <cfRule type="expression" dxfId="123" priority="230" stopIfTrue="1">
      <formula>AND(NOT(ISBLANK(#REF!)),ABS(M53)&gt;PreviousMonthMinimumDiff)</formula>
    </cfRule>
  </conditionalFormatting>
  <conditionalFormatting sqref="M53">
    <cfRule type="expression" dxfId="122" priority="231" stopIfTrue="1">
      <formula>AND(ISBLANK(#REF!),ABS(M53)&gt;PreviousMonthMinimumDiff)</formula>
    </cfRule>
  </conditionalFormatting>
  <conditionalFormatting sqref="M54">
    <cfRule type="expression" dxfId="121" priority="236" stopIfTrue="1">
      <formula>AND(NOT(ISBLANK(#REF!)),ABS(M54)&gt;PreviousMonthMinimumDiff)</formula>
    </cfRule>
  </conditionalFormatting>
  <conditionalFormatting sqref="M54">
    <cfRule type="expression" dxfId="120" priority="237" stopIfTrue="1">
      <formula>AND(ISBLANK(#REF!),ABS(M54)&gt;PreviousMonthMinimumDiff)</formula>
    </cfRule>
  </conditionalFormatting>
  <conditionalFormatting sqref="M55">
    <cfRule type="expression" dxfId="119" priority="242" stopIfTrue="1">
      <formula>AND(NOT(ISBLANK(#REF!)),ABS(M55)&gt;PreviousMonthMinimumDiff)</formula>
    </cfRule>
  </conditionalFormatting>
  <conditionalFormatting sqref="M55">
    <cfRule type="expression" dxfId="118" priority="243" stopIfTrue="1">
      <formula>AND(ISBLANK(#REF!),ABS(M55)&gt;PreviousMonthMinimumDiff)</formula>
    </cfRule>
  </conditionalFormatting>
  <conditionalFormatting sqref="M56">
    <cfRule type="expression" dxfId="117" priority="246" stopIfTrue="1">
      <formula>AND(NOT(ISBLANK(#REF!)),ABS(M56)&gt;PreviousMonthMinimumDiff)</formula>
    </cfRule>
  </conditionalFormatting>
  <conditionalFormatting sqref="M56">
    <cfRule type="expression" dxfId="116" priority="247" stopIfTrue="1">
      <formula>AND(ISBLANK(#REF!),ABS(M56)&gt;PreviousMonthMinimumDiff)</formula>
    </cfRule>
  </conditionalFormatting>
  <conditionalFormatting sqref="M57">
    <cfRule type="expression" dxfId="115" priority="252" stopIfTrue="1">
      <formula>AND(NOT(ISBLANK(#REF!)),ABS(M57)&gt;PreviousMonthMinimumDiff)</formula>
    </cfRule>
  </conditionalFormatting>
  <conditionalFormatting sqref="M57">
    <cfRule type="expression" dxfId="114" priority="253" stopIfTrue="1">
      <formula>AND(ISBLANK(#REF!),ABS(M57)&gt;PreviousMonthMinimumDiff)</formula>
    </cfRule>
  </conditionalFormatting>
  <conditionalFormatting sqref="M58">
    <cfRule type="expression" dxfId="113" priority="258" stopIfTrue="1">
      <formula>AND(NOT(ISBLANK(#REF!)),ABS(M58)&gt;PreviousMonthMinimumDiff)</formula>
    </cfRule>
  </conditionalFormatting>
  <conditionalFormatting sqref="M58">
    <cfRule type="expression" dxfId="112" priority="259" stopIfTrue="1">
      <formula>AND(ISBLANK(#REF!),ABS(M58)&gt;PreviousMonthMinimumDiff)</formula>
    </cfRule>
  </conditionalFormatting>
  <conditionalFormatting sqref="M59">
    <cfRule type="expression" dxfId="111" priority="264" stopIfTrue="1">
      <formula>AND(NOT(ISBLANK(#REF!)),ABS(M59)&gt;PreviousMonthMinimumDiff)</formula>
    </cfRule>
  </conditionalFormatting>
  <conditionalFormatting sqref="M59">
    <cfRule type="expression" dxfId="110" priority="265" stopIfTrue="1">
      <formula>AND(ISBLANK(#REF!),ABS(M59)&gt;PreviousMonthMinimumDiff)</formula>
    </cfRule>
  </conditionalFormatting>
  <conditionalFormatting sqref="M60">
    <cfRule type="expression" dxfId="109" priority="268" stopIfTrue="1">
      <formula>AND(NOT(ISBLANK(#REF!)),ABS(M60)&gt;PreviousMonthMinimumDiff)</formula>
    </cfRule>
  </conditionalFormatting>
  <conditionalFormatting sqref="M60">
    <cfRule type="expression" dxfId="108" priority="269" stopIfTrue="1">
      <formula>AND(ISBLANK(#REF!),ABS(M60)&gt;PreviousMonthMinimumDiff)</formula>
    </cfRule>
  </conditionalFormatting>
  <conditionalFormatting sqref="M61">
    <cfRule type="expression" dxfId="107" priority="274" stopIfTrue="1">
      <formula>AND(NOT(ISBLANK(#REF!)),ABS(M61)&gt;PreviousMonthMinimumDiff)</formula>
    </cfRule>
  </conditionalFormatting>
  <conditionalFormatting sqref="M61">
    <cfRule type="expression" dxfId="106" priority="275" stopIfTrue="1">
      <formula>AND(ISBLANK(#REF!),ABS(M61)&gt;PreviousMonthMinimumDiff)</formula>
    </cfRule>
  </conditionalFormatting>
  <conditionalFormatting sqref="M62">
    <cfRule type="expression" dxfId="105" priority="280" stopIfTrue="1">
      <formula>AND(NOT(ISBLANK(#REF!)),ABS(M62)&gt;PreviousMonthMinimumDiff)</formula>
    </cfRule>
  </conditionalFormatting>
  <conditionalFormatting sqref="M62">
    <cfRule type="expression" dxfId="104" priority="281" stopIfTrue="1">
      <formula>AND(ISBLANK(#REF!),ABS(M62)&gt;PreviousMonthMinimumDiff)</formula>
    </cfRule>
  </conditionalFormatting>
  <conditionalFormatting sqref="M63">
    <cfRule type="expression" dxfId="103" priority="286" stopIfTrue="1">
      <formula>AND(NOT(ISBLANK(#REF!)),ABS(M63)&gt;PreviousMonthMinimumDiff)</formula>
    </cfRule>
  </conditionalFormatting>
  <conditionalFormatting sqref="M63">
    <cfRule type="expression" dxfId="102" priority="287" stopIfTrue="1">
      <formula>AND(ISBLANK(#REF!),ABS(M63)&gt;PreviousMonthMinimumDiff)</formula>
    </cfRule>
  </conditionalFormatting>
  <conditionalFormatting sqref="M64">
    <cfRule type="expression" dxfId="101" priority="288" stopIfTrue="1">
      <formula>AND(NOT(ISBLANK(#REF!)),ABS(M64)&gt;PreviousMonthMinimumDiff)</formula>
    </cfRule>
  </conditionalFormatting>
  <conditionalFormatting sqref="M64">
    <cfRule type="expression" dxfId="100" priority="289" stopIfTrue="1">
      <formula>AND(ISBLANK(#REF!),ABS(M64)&gt;PreviousMonthMinimumDiff)</formula>
    </cfRule>
  </conditionalFormatting>
  <conditionalFormatting sqref="M65">
    <cfRule type="expression" dxfId="99" priority="294" stopIfTrue="1">
      <formula>AND(NOT(ISBLANK(#REF!)),ABS(M65)&gt;PreviousMonthMinimumDiff)</formula>
    </cfRule>
  </conditionalFormatting>
  <conditionalFormatting sqref="M65">
    <cfRule type="expression" dxfId="98" priority="295" stopIfTrue="1">
      <formula>AND(ISBLANK(#REF!),ABS(M65)&gt;PreviousMonthMinimumDiff)</formula>
    </cfRule>
  </conditionalFormatting>
  <conditionalFormatting sqref="M66">
    <cfRule type="expression" dxfId="97" priority="300" stopIfTrue="1">
      <formula>AND(NOT(ISBLANK(#REF!)),ABS(M66)&gt;PreviousMonthMinimumDiff)</formula>
    </cfRule>
  </conditionalFormatting>
  <conditionalFormatting sqref="M66">
    <cfRule type="expression" dxfId="96" priority="301" stopIfTrue="1">
      <formula>AND(ISBLANK(#REF!),ABS(M66)&gt;PreviousMonthMinimumDiff)</formula>
    </cfRule>
  </conditionalFormatting>
  <conditionalFormatting sqref="M67">
    <cfRule type="expression" dxfId="95" priority="306" stopIfTrue="1">
      <formula>AND(NOT(ISBLANK(#REF!)),ABS(M67)&gt;PreviousMonthMinimumDiff)</formula>
    </cfRule>
  </conditionalFormatting>
  <conditionalFormatting sqref="M67">
    <cfRule type="expression" dxfId="94" priority="307" stopIfTrue="1">
      <formula>AND(ISBLANK(#REF!),ABS(M67)&gt;PreviousMonthMinimumDiff)</formula>
    </cfRule>
  </conditionalFormatting>
  <conditionalFormatting sqref="M70">
    <cfRule type="expression" dxfId="93" priority="312" stopIfTrue="1">
      <formula>AND(NOT(ISBLANK(#REF!)),ABS(M70)&gt;PreviousMonthMinimumDiff)</formula>
    </cfRule>
  </conditionalFormatting>
  <conditionalFormatting sqref="M70">
    <cfRule type="expression" dxfId="92" priority="313" stopIfTrue="1">
      <formula>AND(ISBLANK(#REF!),ABS(M70)&gt;PreviousMonthMinimumDiff)</formula>
    </cfRule>
  </conditionalFormatting>
  <conditionalFormatting sqref="M71">
    <cfRule type="expression" dxfId="91" priority="318" stopIfTrue="1">
      <formula>AND(NOT(ISBLANK(#REF!)),ABS(M71)&gt;PreviousMonthMinimumDiff)</formula>
    </cfRule>
  </conditionalFormatting>
  <conditionalFormatting sqref="M71">
    <cfRule type="expression" dxfId="90" priority="319" stopIfTrue="1">
      <formula>AND(ISBLANK(#REF!),ABS(M71)&gt;PreviousMonthMinimumDiff)</formula>
    </cfRule>
  </conditionalFormatting>
  <conditionalFormatting sqref="M72">
    <cfRule type="expression" dxfId="89" priority="324" stopIfTrue="1">
      <formula>AND(NOT(ISBLANK(#REF!)),ABS(M72)&gt;PreviousMonthMinimumDiff)</formula>
    </cfRule>
  </conditionalFormatting>
  <conditionalFormatting sqref="M72">
    <cfRule type="expression" dxfId="88" priority="325" stopIfTrue="1">
      <formula>AND(ISBLANK(#REF!),ABS(M72)&gt;PreviousMonthMinimumDiff)</formula>
    </cfRule>
  </conditionalFormatting>
  <conditionalFormatting sqref="M73">
    <cfRule type="expression" dxfId="87" priority="328" stopIfTrue="1">
      <formula>AND(NOT(ISBLANK(#REF!)),ABS(M73)&gt;PreviousMonthMinimumDiff)</formula>
    </cfRule>
  </conditionalFormatting>
  <conditionalFormatting sqref="M73">
    <cfRule type="expression" dxfId="86" priority="329" stopIfTrue="1">
      <formula>AND(ISBLANK(#REF!),ABS(M73)&gt;PreviousMonthMinimumDiff)</formula>
    </cfRule>
  </conditionalFormatting>
  <conditionalFormatting sqref="M74">
    <cfRule type="expression" dxfId="85" priority="334" stopIfTrue="1">
      <formula>AND(NOT(ISBLANK(#REF!)),ABS(M74)&gt;PreviousMonthMinimumDiff)</formula>
    </cfRule>
  </conditionalFormatting>
  <conditionalFormatting sqref="M74">
    <cfRule type="expression" dxfId="84" priority="335" stopIfTrue="1">
      <formula>AND(ISBLANK(#REF!),ABS(M74)&gt;PreviousMonthMinimumDiff)</formula>
    </cfRule>
  </conditionalFormatting>
  <conditionalFormatting sqref="M75">
    <cfRule type="expression" dxfId="83" priority="340" stopIfTrue="1">
      <formula>AND(NOT(ISBLANK(#REF!)),ABS(M75)&gt;PreviousMonthMinimumDiff)</formula>
    </cfRule>
  </conditionalFormatting>
  <conditionalFormatting sqref="M75">
    <cfRule type="expression" dxfId="82" priority="341" stopIfTrue="1">
      <formula>AND(ISBLANK(#REF!),ABS(M75)&gt;PreviousMonthMinimumDiff)</formula>
    </cfRule>
  </conditionalFormatting>
  <conditionalFormatting sqref="M76">
    <cfRule type="expression" dxfId="81" priority="346" stopIfTrue="1">
      <formula>AND(NOT(ISBLANK(#REF!)),ABS(M76)&gt;PreviousMonthMinimumDiff)</formula>
    </cfRule>
  </conditionalFormatting>
  <conditionalFormatting sqref="M76">
    <cfRule type="expression" dxfId="80" priority="347" stopIfTrue="1">
      <formula>AND(ISBLANK(#REF!),ABS(M76)&gt;PreviousMonthMinimumDiff)</formula>
    </cfRule>
  </conditionalFormatting>
  <conditionalFormatting sqref="M77">
    <cfRule type="expression" dxfId="79" priority="352" stopIfTrue="1">
      <formula>AND(NOT(ISBLANK(#REF!)),ABS(M77)&gt;PreviousMonthMinimumDiff)</formula>
    </cfRule>
  </conditionalFormatting>
  <conditionalFormatting sqref="M77">
    <cfRule type="expression" dxfId="78" priority="353" stopIfTrue="1">
      <formula>AND(ISBLANK(#REF!),ABS(M77)&gt;PreviousMonthMinimumDiff)</formula>
    </cfRule>
  </conditionalFormatting>
  <conditionalFormatting sqref="M78">
    <cfRule type="expression" dxfId="77" priority="358" stopIfTrue="1">
      <formula>AND(NOT(ISBLANK(#REF!)),ABS(M78)&gt;PreviousMonthMinimumDiff)</formula>
    </cfRule>
  </conditionalFormatting>
  <conditionalFormatting sqref="M78">
    <cfRule type="expression" dxfId="76" priority="359" stopIfTrue="1">
      <formula>AND(ISBLANK(#REF!),ABS(M78)&gt;PreviousMonthMinimumDiff)</formula>
    </cfRule>
  </conditionalFormatting>
  <conditionalFormatting sqref="M79">
    <cfRule type="expression" dxfId="75" priority="364" stopIfTrue="1">
      <formula>AND(NOT(ISBLANK(#REF!)),ABS(M79)&gt;PreviousMonthMinimumDiff)</formula>
    </cfRule>
  </conditionalFormatting>
  <conditionalFormatting sqref="M79">
    <cfRule type="expression" dxfId="74" priority="365" stopIfTrue="1">
      <formula>AND(ISBLANK(#REF!),ABS(M79)&gt;PreviousMonthMinimumDiff)</formula>
    </cfRule>
  </conditionalFormatting>
  <conditionalFormatting sqref="M80">
    <cfRule type="expression" dxfId="73" priority="370" stopIfTrue="1">
      <formula>AND(NOT(ISBLANK(#REF!)),ABS(M80)&gt;PreviousMonthMinimumDiff)</formula>
    </cfRule>
  </conditionalFormatting>
  <conditionalFormatting sqref="M80">
    <cfRule type="expression" dxfId="72" priority="371" stopIfTrue="1">
      <formula>AND(ISBLANK(#REF!),ABS(M80)&gt;PreviousMonthMinimumDiff)</formula>
    </cfRule>
  </conditionalFormatting>
  <conditionalFormatting sqref="M81">
    <cfRule type="expression" dxfId="71" priority="376" stopIfTrue="1">
      <formula>AND(NOT(ISBLANK(#REF!)),ABS(M81)&gt;PreviousMonthMinimumDiff)</formula>
    </cfRule>
  </conditionalFormatting>
  <conditionalFormatting sqref="M81">
    <cfRule type="expression" dxfId="70" priority="377" stopIfTrue="1">
      <formula>AND(ISBLANK(#REF!),ABS(M81)&gt;PreviousMonthMinimumDiff)</formula>
    </cfRule>
  </conditionalFormatting>
  <conditionalFormatting sqref="M82">
    <cfRule type="expression" dxfId="69" priority="382" stopIfTrue="1">
      <formula>AND(NOT(ISBLANK(#REF!)),ABS(M82)&gt;PreviousMonthMinimumDiff)</formula>
    </cfRule>
  </conditionalFormatting>
  <conditionalFormatting sqref="M82">
    <cfRule type="expression" dxfId="68" priority="383" stopIfTrue="1">
      <formula>AND(ISBLANK(#REF!),ABS(M82)&gt;PreviousMonthMinimumDiff)</formula>
    </cfRule>
  </conditionalFormatting>
  <conditionalFormatting sqref="M83">
    <cfRule type="expression" dxfId="67" priority="388" stopIfTrue="1">
      <formula>AND(NOT(ISBLANK(#REF!)),ABS(M83)&gt;PreviousMonthMinimumDiff)</formula>
    </cfRule>
  </conditionalFormatting>
  <conditionalFormatting sqref="M83">
    <cfRule type="expression" dxfId="66" priority="389" stopIfTrue="1">
      <formula>AND(ISBLANK(#REF!),ABS(M83)&gt;PreviousMonthMinimumDiff)</formula>
    </cfRule>
  </conditionalFormatting>
  <conditionalFormatting sqref="M84">
    <cfRule type="expression" dxfId="65" priority="394" stopIfTrue="1">
      <formula>AND(NOT(ISBLANK(#REF!)),ABS(M84)&gt;PreviousMonthMinimumDiff)</formula>
    </cfRule>
  </conditionalFormatting>
  <conditionalFormatting sqref="M84">
    <cfRule type="expression" dxfId="64" priority="395" stopIfTrue="1">
      <formula>AND(ISBLANK(#REF!),ABS(M84)&gt;PreviousMonthMinimumDiff)</formula>
    </cfRule>
  </conditionalFormatting>
  <conditionalFormatting sqref="M85">
    <cfRule type="expression" dxfId="63" priority="400" stopIfTrue="1">
      <formula>AND(NOT(ISBLANK(#REF!)),ABS(M85)&gt;PreviousMonthMinimumDiff)</formula>
    </cfRule>
  </conditionalFormatting>
  <conditionalFormatting sqref="M85">
    <cfRule type="expression" dxfId="62" priority="401" stopIfTrue="1">
      <formula>AND(ISBLANK(#REF!),ABS(M85)&gt;PreviousMonthMinimumDiff)</formula>
    </cfRule>
  </conditionalFormatting>
  <conditionalFormatting sqref="M86">
    <cfRule type="expression" dxfId="61" priority="406" stopIfTrue="1">
      <formula>AND(NOT(ISBLANK(#REF!)),ABS(M86)&gt;PreviousMonthMinimumDiff)</formula>
    </cfRule>
  </conditionalFormatting>
  <conditionalFormatting sqref="M86">
    <cfRule type="expression" dxfId="60" priority="407" stopIfTrue="1">
      <formula>AND(ISBLANK(#REF!),ABS(M86)&gt;PreviousMonthMinimumDiff)</formula>
    </cfRule>
  </conditionalFormatting>
  <conditionalFormatting sqref="M89">
    <cfRule type="expression" dxfId="59" priority="412" stopIfTrue="1">
      <formula>AND(NOT(ISBLANK(#REF!)),ABS(M89)&gt;PreviousMonthMinimumDiff)</formula>
    </cfRule>
  </conditionalFormatting>
  <conditionalFormatting sqref="M89">
    <cfRule type="expression" dxfId="58" priority="413" stopIfTrue="1">
      <formula>AND(ISBLANK(#REF!),ABS(M89)&gt;PreviousMonthMinimumDiff)</formula>
    </cfRule>
  </conditionalFormatting>
  <conditionalFormatting sqref="M90">
    <cfRule type="expression" dxfId="57" priority="418" stopIfTrue="1">
      <formula>AND(NOT(ISBLANK(#REF!)),ABS(M90)&gt;PreviousMonthMinimumDiff)</formula>
    </cfRule>
  </conditionalFormatting>
  <conditionalFormatting sqref="M90">
    <cfRule type="expression" dxfId="56" priority="419" stopIfTrue="1">
      <formula>AND(ISBLANK(#REF!),ABS(M90)&gt;PreviousMonthMinimumDiff)</formula>
    </cfRule>
  </conditionalFormatting>
  <conditionalFormatting sqref="M91">
    <cfRule type="expression" dxfId="55" priority="424" stopIfTrue="1">
      <formula>AND(NOT(ISBLANK(#REF!)),ABS(M91)&gt;PreviousMonthMinimumDiff)</formula>
    </cfRule>
  </conditionalFormatting>
  <conditionalFormatting sqref="M91">
    <cfRule type="expression" dxfId="54" priority="425" stopIfTrue="1">
      <formula>AND(ISBLANK(#REF!),ABS(M91)&gt;PreviousMonthMinimumDiff)</formula>
    </cfRule>
  </conditionalFormatting>
  <conditionalFormatting sqref="M92">
    <cfRule type="expression" dxfId="53" priority="430" stopIfTrue="1">
      <formula>AND(NOT(ISBLANK(#REF!)),ABS(M92)&gt;PreviousMonthMinimumDiff)</formula>
    </cfRule>
  </conditionalFormatting>
  <conditionalFormatting sqref="M92">
    <cfRule type="expression" dxfId="52" priority="431" stopIfTrue="1">
      <formula>AND(ISBLANK(#REF!),ABS(M92)&gt;PreviousMonthMinimumDiff)</formula>
    </cfRule>
  </conditionalFormatting>
  <conditionalFormatting sqref="M93">
    <cfRule type="expression" dxfId="51" priority="436" stopIfTrue="1">
      <formula>AND(NOT(ISBLANK(#REF!)),ABS(M93)&gt;PreviousMonthMinimumDiff)</formula>
    </cfRule>
  </conditionalFormatting>
  <conditionalFormatting sqref="M93">
    <cfRule type="expression" dxfId="50" priority="437" stopIfTrue="1">
      <formula>AND(ISBLANK(#REF!),ABS(M93)&gt;PreviousMonthMinimumDiff)</formula>
    </cfRule>
  </conditionalFormatting>
  <conditionalFormatting sqref="M94">
    <cfRule type="expression" dxfId="49" priority="442" stopIfTrue="1">
      <formula>AND(NOT(ISBLANK(#REF!)),ABS(M94)&gt;PreviousMonthMinimumDiff)</formula>
    </cfRule>
  </conditionalFormatting>
  <conditionalFormatting sqref="M94">
    <cfRule type="expression" dxfId="48" priority="443" stopIfTrue="1">
      <formula>AND(ISBLANK(#REF!),ABS(M94)&gt;PreviousMonthMinimumDiff)</formula>
    </cfRule>
  </conditionalFormatting>
  <conditionalFormatting sqref="M95">
    <cfRule type="expression" dxfId="47" priority="448" stopIfTrue="1">
      <formula>AND(NOT(ISBLANK(#REF!)),ABS(M95)&gt;PreviousMonthMinimumDiff)</formula>
    </cfRule>
  </conditionalFormatting>
  <conditionalFormatting sqref="M95">
    <cfRule type="expression" dxfId="46" priority="449" stopIfTrue="1">
      <formula>AND(ISBLANK(#REF!),ABS(M95)&gt;PreviousMonthMinimumDiff)</formula>
    </cfRule>
  </conditionalFormatting>
  <conditionalFormatting sqref="M96">
    <cfRule type="expression" dxfId="45" priority="454" stopIfTrue="1">
      <formula>AND(NOT(ISBLANK(#REF!)),ABS(M96)&gt;PreviousMonthMinimumDiff)</formula>
    </cfRule>
  </conditionalFormatting>
  <conditionalFormatting sqref="M96">
    <cfRule type="expression" dxfId="44" priority="455" stopIfTrue="1">
      <formula>AND(ISBLANK(#REF!),ABS(M96)&gt;PreviousMonthMinimumDiff)</formula>
    </cfRule>
  </conditionalFormatting>
  <conditionalFormatting sqref="M99">
    <cfRule type="expression" dxfId="43" priority="460" stopIfTrue="1">
      <formula>AND(NOT(ISBLANK(#REF!)),ABS(M99)&gt;PreviousMonthMinimumDiff)</formula>
    </cfRule>
  </conditionalFormatting>
  <conditionalFormatting sqref="M99">
    <cfRule type="expression" dxfId="42" priority="461" stopIfTrue="1">
      <formula>AND(ISBLANK(#REF!),ABS(M99)&gt;PreviousMonthMinimumDiff)</formula>
    </cfRule>
  </conditionalFormatting>
  <conditionalFormatting sqref="M100">
    <cfRule type="expression" dxfId="41" priority="466" stopIfTrue="1">
      <formula>AND(NOT(ISBLANK(#REF!)),ABS(M100)&gt;PreviousMonthMinimumDiff)</formula>
    </cfRule>
  </conditionalFormatting>
  <conditionalFormatting sqref="M100">
    <cfRule type="expression" dxfId="40" priority="467" stopIfTrue="1">
      <formula>AND(ISBLANK(#REF!),ABS(M100)&gt;PreviousMonthMinimumDiff)</formula>
    </cfRule>
  </conditionalFormatting>
  <conditionalFormatting sqref="M101">
    <cfRule type="expression" dxfId="39" priority="472" stopIfTrue="1">
      <formula>AND(NOT(ISBLANK(#REF!)),ABS(M101)&gt;PreviousMonthMinimumDiff)</formula>
    </cfRule>
  </conditionalFormatting>
  <conditionalFormatting sqref="M101">
    <cfRule type="expression" dxfId="38" priority="473" stopIfTrue="1">
      <formula>AND(ISBLANK(#REF!),ABS(M101)&gt;PreviousMonthMinimumDiff)</formula>
    </cfRule>
  </conditionalFormatting>
  <conditionalFormatting sqref="M102">
    <cfRule type="expression" dxfId="37" priority="478" stopIfTrue="1">
      <formula>AND(NOT(ISBLANK(#REF!)),ABS(M102)&gt;PreviousMonthMinimumDiff)</formula>
    </cfRule>
  </conditionalFormatting>
  <conditionalFormatting sqref="M102">
    <cfRule type="expression" dxfId="36" priority="479" stopIfTrue="1">
      <formula>AND(ISBLANK(#REF!),ABS(M102)&gt;PreviousMonthMinimumDiff)</formula>
    </cfRule>
  </conditionalFormatting>
  <conditionalFormatting sqref="M103">
    <cfRule type="expression" dxfId="35" priority="484" stopIfTrue="1">
      <formula>AND(NOT(ISBLANK(#REF!)),ABS(M103)&gt;PreviousMonthMinimumDiff)</formula>
    </cfRule>
  </conditionalFormatting>
  <conditionalFormatting sqref="M103">
    <cfRule type="expression" dxfId="34" priority="485" stopIfTrue="1">
      <formula>AND(ISBLANK(#REF!),ABS(M103)&gt;PreviousMonthMinimumDiff)</formula>
    </cfRule>
  </conditionalFormatting>
  <conditionalFormatting sqref="M104">
    <cfRule type="expression" dxfId="33" priority="490" stopIfTrue="1">
      <formula>AND(NOT(ISBLANK(#REF!)),ABS(M104)&gt;PreviousMonthMinimumDiff)</formula>
    </cfRule>
  </conditionalFormatting>
  <conditionalFormatting sqref="M104">
    <cfRule type="expression" dxfId="32" priority="491" stopIfTrue="1">
      <formula>AND(ISBLANK(#REF!),ABS(M104)&gt;PreviousMonthMinimumDiff)</formula>
    </cfRule>
  </conditionalFormatting>
  <conditionalFormatting sqref="M105">
    <cfRule type="expression" dxfId="31" priority="496" stopIfTrue="1">
      <formula>AND(NOT(ISBLANK(#REF!)),ABS(M105)&gt;PreviousMonthMinimumDiff)</formula>
    </cfRule>
  </conditionalFormatting>
  <conditionalFormatting sqref="M105">
    <cfRule type="expression" dxfId="30" priority="497" stopIfTrue="1">
      <formula>AND(ISBLANK(#REF!),ABS(M105)&gt;PreviousMonthMinimumDiff)</formula>
    </cfRule>
  </conditionalFormatting>
  <conditionalFormatting sqref="M106">
    <cfRule type="expression" dxfId="29" priority="502" stopIfTrue="1">
      <formula>AND(NOT(ISBLANK(#REF!)),ABS(M106)&gt;PreviousMonthMinimumDiff)</formula>
    </cfRule>
  </conditionalFormatting>
  <conditionalFormatting sqref="M106">
    <cfRule type="expression" dxfId="28" priority="503" stopIfTrue="1">
      <formula>AND(ISBLANK(#REF!),ABS(M106)&gt;PreviousMonthMinimumDiff)</formula>
    </cfRule>
  </conditionalFormatting>
  <conditionalFormatting sqref="M107">
    <cfRule type="expression" dxfId="27" priority="510" stopIfTrue="1">
      <formula>AND(NOT(ISBLANK(#REF!)),ABS(M107)&gt;PreviousMonthMinimumDiff)</formula>
    </cfRule>
  </conditionalFormatting>
  <conditionalFormatting sqref="M107">
    <cfRule type="expression" dxfId="26" priority="511" stopIfTrue="1">
      <formula>AND(ISBLANK(#REF!),ABS(M107)&gt;PreviousMonthMinimumDiff)</formula>
    </cfRule>
  </conditionalFormatting>
  <conditionalFormatting sqref="M108">
    <cfRule type="expression" dxfId="25" priority="516" stopIfTrue="1">
      <formula>AND(NOT(ISBLANK(#REF!)),ABS(M108)&gt;PreviousMonthMinimumDiff)</formula>
    </cfRule>
  </conditionalFormatting>
  <conditionalFormatting sqref="M108">
    <cfRule type="expression" dxfId="24" priority="517" stopIfTrue="1">
      <formula>AND(ISBLANK(#REF!),ABS(M108)&gt;PreviousMonthMinimumDiff)</formula>
    </cfRule>
  </conditionalFormatting>
  <conditionalFormatting sqref="M111">
    <cfRule type="expression" dxfId="23" priority="524" stopIfTrue="1">
      <formula>AND(NOT(ISBLANK(#REF!)),ABS(M111)&gt;PreviousMonthMinimumDiff)</formula>
    </cfRule>
  </conditionalFormatting>
  <conditionalFormatting sqref="M111">
    <cfRule type="expression" dxfId="22" priority="525" stopIfTrue="1">
      <formula>AND(ISBLANK(#REF!),ABS(M111)&gt;PreviousMonthMinimumDiff)</formula>
    </cfRule>
  </conditionalFormatting>
  <conditionalFormatting sqref="M112">
    <cfRule type="expression" dxfId="21" priority="530" stopIfTrue="1">
      <formula>AND(NOT(ISBLANK(#REF!)),ABS(M112)&gt;PreviousMonthMinimumDiff)</formula>
    </cfRule>
  </conditionalFormatting>
  <conditionalFormatting sqref="M112">
    <cfRule type="expression" dxfId="20" priority="531" stopIfTrue="1">
      <formula>AND(ISBLANK(#REF!),ABS(M112)&gt;PreviousMonthMinimumDiff)</formula>
    </cfRule>
  </conditionalFormatting>
  <conditionalFormatting sqref="M113">
    <cfRule type="expression" dxfId="19" priority="536" stopIfTrue="1">
      <formula>AND(NOT(ISBLANK(#REF!)),ABS(M113)&gt;PreviousMonthMinimumDiff)</formula>
    </cfRule>
  </conditionalFormatting>
  <conditionalFormatting sqref="M113">
    <cfRule type="expression" dxfId="18" priority="537" stopIfTrue="1">
      <formula>AND(ISBLANK(#REF!),ABS(M113)&gt;PreviousMonthMinimumDiff)</formula>
    </cfRule>
  </conditionalFormatting>
  <conditionalFormatting sqref="M114">
    <cfRule type="expression" dxfId="17" priority="542" stopIfTrue="1">
      <formula>AND(NOT(ISBLANK(#REF!)),ABS(M114)&gt;PreviousMonthMinimumDiff)</formula>
    </cfRule>
  </conditionalFormatting>
  <conditionalFormatting sqref="M114">
    <cfRule type="expression" dxfId="16" priority="543" stopIfTrue="1">
      <formula>AND(ISBLANK(#REF!),ABS(M114)&gt;PreviousMonthMinimumDiff)</formula>
    </cfRule>
  </conditionalFormatting>
  <conditionalFormatting sqref="M115">
    <cfRule type="expression" dxfId="15" priority="548" stopIfTrue="1">
      <formula>AND(NOT(ISBLANK(#REF!)),ABS(M115)&gt;PreviousMonthMinimumDiff)</formula>
    </cfRule>
  </conditionalFormatting>
  <conditionalFormatting sqref="M115">
    <cfRule type="expression" dxfId="14" priority="549" stopIfTrue="1">
      <formula>AND(ISBLANK(#REF!),ABS(M115)&gt;PreviousMonthMinimumDiff)</formula>
    </cfRule>
  </conditionalFormatting>
  <conditionalFormatting sqref="M116">
    <cfRule type="expression" dxfId="13" priority="554" stopIfTrue="1">
      <formula>AND(NOT(ISBLANK(#REF!)),ABS(M116)&gt;PreviousMonthMinimumDiff)</formula>
    </cfRule>
  </conditionalFormatting>
  <conditionalFormatting sqref="M116">
    <cfRule type="expression" dxfId="12" priority="555" stopIfTrue="1">
      <formula>AND(ISBLANK(#REF!),ABS(M116)&gt;PreviousMonthMinimumDiff)</formula>
    </cfRule>
  </conditionalFormatting>
  <conditionalFormatting sqref="M117">
    <cfRule type="expression" dxfId="11" priority="560" stopIfTrue="1">
      <formula>AND(NOT(ISBLANK(#REF!)),ABS(M117)&gt;PreviousMonthMinimumDiff)</formula>
    </cfRule>
  </conditionalFormatting>
  <conditionalFormatting sqref="M117">
    <cfRule type="expression" dxfId="10" priority="561" stopIfTrue="1">
      <formula>AND(ISBLANK(#REF!),ABS(M117)&gt;PreviousMonthMinimumDiff)</formula>
    </cfRule>
  </conditionalFormatting>
  <conditionalFormatting sqref="M118">
    <cfRule type="expression" dxfId="9" priority="568" stopIfTrue="1">
      <formula>AND(NOT(ISBLANK(#REF!)),ABS(M118)&gt;PreviousMonthMinimumDiff)</formula>
    </cfRule>
  </conditionalFormatting>
  <conditionalFormatting sqref="M118">
    <cfRule type="expression" dxfId="8" priority="569" stopIfTrue="1">
      <formula>AND(ISBLANK(#REF!),ABS(M118)&gt;PreviousMonthMinimumDiff)</formula>
    </cfRule>
  </conditionalFormatting>
  <conditionalFormatting sqref="M119">
    <cfRule type="expression" dxfId="7" priority="574" stopIfTrue="1">
      <formula>AND(NOT(ISBLANK(#REF!)),ABS(M119)&gt;PreviousMonthMinimumDiff)</formula>
    </cfRule>
  </conditionalFormatting>
  <conditionalFormatting sqref="M119">
    <cfRule type="expression" dxfId="6" priority="575" stopIfTrue="1">
      <formula>AND(ISBLANK(#REF!),ABS(M119)&gt;PreviousMonthMinimumDiff)</formula>
    </cfRule>
  </conditionalFormatting>
  <conditionalFormatting sqref="M120">
    <cfRule type="expression" dxfId="5" priority="580" stopIfTrue="1">
      <formula>AND(NOT(ISBLANK(#REF!)),ABS(M120)&gt;PreviousMonthMinimumDiff)</formula>
    </cfRule>
  </conditionalFormatting>
  <conditionalFormatting sqref="M120">
    <cfRule type="expression" dxfId="4" priority="581" stopIfTrue="1">
      <formula>AND(ISBLANK(#REF!),ABS(M120)&gt;PreviousMonthMinimumDiff)</formula>
    </cfRule>
  </conditionalFormatting>
  <conditionalFormatting sqref="M123">
    <cfRule type="expression" dxfId="3" priority="586" stopIfTrue="1">
      <formula>AND(NOT(ISBLANK(#REF!)),ABS(M123)&gt;PreviousMonthMinimumDiff)</formula>
    </cfRule>
  </conditionalFormatting>
  <conditionalFormatting sqref="M123">
    <cfRule type="expression" dxfId="2" priority="587" stopIfTrue="1">
      <formula>AND(ISBLANK(#REF!),ABS(M123)&gt;PreviousMonthMinimumDiff)</formula>
    </cfRule>
  </conditionalFormatting>
  <conditionalFormatting sqref="M124">
    <cfRule type="expression" dxfId="1" priority="592" stopIfTrue="1">
      <formula>AND(NOT(ISBLANK(#REF!)),ABS(M124)&gt;PreviousMonthMinimumDiff)</formula>
    </cfRule>
  </conditionalFormatting>
  <conditionalFormatting sqref="M124">
    <cfRule type="expression" dxfId="0" priority="593" stopIfTrue="1">
      <formula>AND(ISBLANK(#REF!),ABS(M124)&gt;PreviousMonthMinimumDiff)</formula>
    </cfRule>
  </conditionalFormatting>
  <conditionalFormatting sqref="K6:K127">
    <cfRule type="dataBar" priority="31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{FAEECA3A-900C-4E87-B338-A75A38B43B47}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732346-E1AB-411D-A6BC-90BA94A7C4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B16DEA3-1DD6-425C-83DE-4E6F446BED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7ABF204-F7C3-4DBB-BE1F-DFFECD54D1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DB93643-2FD8-4028-98FB-A96711262C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8835B76-313D-40A1-B844-32BA0DB682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E690E03-C896-4245-909D-35101909AA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CAE9C17-D70F-4764-908B-D83A7A9650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D619546-C0D1-444B-946B-BE425338EF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C47ACDB-33F4-428E-83EB-13F02B12E8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DF56708-9BBA-409A-A830-85EC4AF3E0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57D12DA-348B-4E7F-9EE2-6CB13B48F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AEECA3A-900C-4E87-B338-A75A38B43B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Stmt - Consolidated</vt:lpstr>
      <vt:lpstr>Income Stmt - Lanier</vt:lpstr>
      <vt:lpstr>Income Stmt - Dalton</vt:lpstr>
      <vt:lpstr>Income Stmt -Zion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Cembrola</dc:creator>
  <cp:lastModifiedBy>Dan Cembrola</cp:lastModifiedBy>
  <dcterms:created xsi:type="dcterms:W3CDTF">2024-05-04T16:08:52Z</dcterms:created>
  <dcterms:modified xsi:type="dcterms:W3CDTF">2024-05-05T13:14:51Z</dcterms:modified>
</cp:coreProperties>
</file>