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jdqAme5PvDI3xCV1V-FB8Fc_fMmfUyW4\ReDesign Schools Louisiana\Monthly Financials\FY23\June 2023\"/>
    </mc:Choice>
  </mc:AlternateContent>
  <xr:revisionPtr revIDLastSave="0" documentId="13_ncr:1_{26476697-C65A-4C33-A30D-DFBD408728C3}" xr6:coauthVersionLast="47" xr6:coauthVersionMax="47" xr10:uidLastSave="{00000000-0000-0000-0000-000000000000}"/>
  <bookViews>
    <workbookView xWindow="-120" yWindow="-120" windowWidth="20640" windowHeight="11160" xr2:uid="{B789F775-E882-4545-BC51-EE4FD1E07E62}"/>
  </bookViews>
  <sheets>
    <sheet name="Dashboard" sheetId="2" r:id="rId1"/>
    <sheet name="Lanier Income Stmt" sheetId="7" r:id="rId2"/>
    <sheet name="Dalton Income Stmt" sheetId="6" r:id="rId3"/>
    <sheet name="Glen Oaks Income Stmt" sheetId="3" r:id="rId4"/>
    <sheet name="Monthly Projections" sheetId="4" r:id="rId5"/>
    <sheet name="Balance Sheet - Detailed" sheetId="5" r:id="rId6"/>
  </sheets>
  <externalReferences>
    <externalReference r:id="rId7"/>
  </externalReferences>
  <definedNames>
    <definedName name="_xlnm._FilterDatabase" localSheetId="2" hidden="1">'Dalton Income Stmt'!$A$8:$H$98</definedName>
    <definedName name="_xlnm._FilterDatabase" localSheetId="3" hidden="1">'Glen Oaks Income Stmt'!$A$8:$H$91</definedName>
    <definedName name="_xlnm._FilterDatabase" localSheetId="1" hidden="1">'Lanier Income Stmt'!$A$6:$H$96</definedName>
    <definedName name="BSDate">[1]Setup!$X$9</definedName>
    <definedName name="CommentWarningAbsolute">[1]Setup!$X$43</definedName>
    <definedName name="CommentWarningFloor">[1]Setup!$X$44</definedName>
    <definedName name="CommentWarningPercent">[1]Setup!$X$42</definedName>
    <definedName name="EndOfCurrentMonth">[1]Setup!$X$12</definedName>
    <definedName name="ForecastChangeInCash">[1]Dashboard!$G$62</definedName>
    <definedName name="ForecastNetIncome">[1]Dashboard!$G$60</definedName>
    <definedName name="ISDate">[1]Setup!$X$8</definedName>
    <definedName name="LastYearCashBalance">[1]GraphData!$B$24</definedName>
    <definedName name="Months">[1]Setup!$X$16:$X$27</definedName>
    <definedName name="PreviousMonthMinimumDiff">[1]Setup!$X$52</definedName>
    <definedName name="SchoolName">[1]Setup!$D$6</definedName>
    <definedName name="StartOfYear">[1]Setup!$D$13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3" l="1"/>
  <c r="E24" i="3"/>
  <c r="F94" i="7"/>
  <c r="E94" i="7"/>
  <c r="H93" i="7"/>
  <c r="H92" i="7"/>
  <c r="H91" i="7"/>
  <c r="H90" i="7"/>
  <c r="H89" i="7"/>
  <c r="H88" i="7"/>
  <c r="H87" i="7"/>
  <c r="H86" i="7"/>
  <c r="H85" i="7"/>
  <c r="H84" i="7"/>
  <c r="H83" i="7"/>
  <c r="H82" i="7"/>
  <c r="F80" i="7"/>
  <c r="E80" i="7"/>
  <c r="H79" i="7"/>
  <c r="H78" i="7"/>
  <c r="H77" i="7"/>
  <c r="H76" i="7"/>
  <c r="H75" i="7"/>
  <c r="H74" i="7"/>
  <c r="H73" i="7"/>
  <c r="H72" i="7"/>
  <c r="H71" i="7"/>
  <c r="H70" i="7"/>
  <c r="H69" i="7"/>
  <c r="F67" i="7"/>
  <c r="E67" i="7"/>
  <c r="H66" i="7"/>
  <c r="H65" i="7"/>
  <c r="H64" i="7"/>
  <c r="H63" i="7"/>
  <c r="H62" i="7"/>
  <c r="H61" i="7"/>
  <c r="H60" i="7"/>
  <c r="H59" i="7"/>
  <c r="H58" i="7"/>
  <c r="F56" i="7"/>
  <c r="E56" i="7"/>
  <c r="H55" i="7"/>
  <c r="H54" i="7"/>
  <c r="H53" i="7"/>
  <c r="F51" i="7"/>
  <c r="E51" i="7"/>
  <c r="H50" i="7"/>
  <c r="H49" i="7"/>
  <c r="H48" i="7"/>
  <c r="H47" i="7"/>
  <c r="H46" i="7"/>
  <c r="H45" i="7"/>
  <c r="H44" i="7"/>
  <c r="F42" i="7"/>
  <c r="E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F25" i="7"/>
  <c r="E25" i="7"/>
  <c r="H24" i="7"/>
  <c r="H23" i="7"/>
  <c r="H22" i="7"/>
  <c r="H21" i="7"/>
  <c r="H20" i="7"/>
  <c r="H19" i="7"/>
  <c r="H18" i="7"/>
  <c r="F16" i="7"/>
  <c r="F26" i="7" s="1"/>
  <c r="E16" i="7"/>
  <c r="E26" i="7" s="1"/>
  <c r="H15" i="7"/>
  <c r="H14" i="7"/>
  <c r="H13" i="7"/>
  <c r="H12" i="7"/>
  <c r="H11" i="7"/>
  <c r="H10" i="7"/>
  <c r="H9" i="7"/>
  <c r="F96" i="6"/>
  <c r="H96" i="6" s="1"/>
  <c r="E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F81" i="6"/>
  <c r="E81" i="6"/>
  <c r="H80" i="6"/>
  <c r="H79" i="6"/>
  <c r="H78" i="6"/>
  <c r="H77" i="6"/>
  <c r="H76" i="6"/>
  <c r="H75" i="6"/>
  <c r="H74" i="6"/>
  <c r="H73" i="6"/>
  <c r="H72" i="6"/>
  <c r="H71" i="6"/>
  <c r="F69" i="6"/>
  <c r="H69" i="6" s="1"/>
  <c r="E69" i="6"/>
  <c r="H68" i="6"/>
  <c r="H67" i="6"/>
  <c r="H66" i="6"/>
  <c r="H65" i="6"/>
  <c r="H64" i="6"/>
  <c r="H63" i="6"/>
  <c r="H62" i="6"/>
  <c r="H61" i="6"/>
  <c r="H60" i="6"/>
  <c r="F58" i="6"/>
  <c r="E58" i="6"/>
  <c r="H57" i="6"/>
  <c r="H56" i="6"/>
  <c r="H55" i="6"/>
  <c r="F53" i="6"/>
  <c r="E53" i="6"/>
  <c r="H52" i="6"/>
  <c r="H51" i="6"/>
  <c r="H50" i="6"/>
  <c r="H49" i="6"/>
  <c r="H48" i="6"/>
  <c r="H47" i="6"/>
  <c r="H46" i="6"/>
  <c r="F44" i="6"/>
  <c r="E44" i="6"/>
  <c r="H43" i="6"/>
  <c r="H42" i="6"/>
  <c r="H41" i="6"/>
  <c r="H40" i="6"/>
  <c r="H39" i="6"/>
  <c r="H38" i="6"/>
  <c r="H37" i="6"/>
  <c r="H36" i="6"/>
  <c r="H35" i="6"/>
  <c r="H34" i="6"/>
  <c r="H33" i="6"/>
  <c r="H32" i="6"/>
  <c r="F28" i="6"/>
  <c r="E28" i="6"/>
  <c r="H27" i="6"/>
  <c r="F25" i="6"/>
  <c r="E25" i="6"/>
  <c r="H24" i="6"/>
  <c r="H23" i="6"/>
  <c r="H22" i="6"/>
  <c r="H21" i="6"/>
  <c r="H20" i="6"/>
  <c r="H19" i="6"/>
  <c r="H18" i="6"/>
  <c r="F16" i="6"/>
  <c r="E16" i="6"/>
  <c r="H16" i="6" s="1"/>
  <c r="H15" i="6"/>
  <c r="H14" i="6"/>
  <c r="H13" i="6"/>
  <c r="H12" i="6"/>
  <c r="H11" i="6"/>
  <c r="H10" i="6"/>
  <c r="H9" i="6"/>
  <c r="F89" i="3"/>
  <c r="E89" i="3"/>
  <c r="F75" i="3"/>
  <c r="E75" i="3"/>
  <c r="F62" i="3"/>
  <c r="E62" i="3"/>
  <c r="F51" i="3"/>
  <c r="E51" i="3"/>
  <c r="F46" i="3"/>
  <c r="E46" i="3"/>
  <c r="F37" i="3"/>
  <c r="E37" i="3"/>
  <c r="F23" i="3"/>
  <c r="E23" i="3"/>
  <c r="H23" i="3" s="1"/>
  <c r="H88" i="3"/>
  <c r="H87" i="3"/>
  <c r="H86" i="3"/>
  <c r="H85" i="3"/>
  <c r="H84" i="3"/>
  <c r="H83" i="3"/>
  <c r="H82" i="3"/>
  <c r="H81" i="3"/>
  <c r="H80" i="3"/>
  <c r="H79" i="3"/>
  <c r="H78" i="3"/>
  <c r="H77" i="3"/>
  <c r="H74" i="3"/>
  <c r="H73" i="3"/>
  <c r="H72" i="3"/>
  <c r="H71" i="3"/>
  <c r="H70" i="3"/>
  <c r="H69" i="3"/>
  <c r="H68" i="3"/>
  <c r="H67" i="3"/>
  <c r="H66" i="3"/>
  <c r="H65" i="3"/>
  <c r="H64" i="3"/>
  <c r="H61" i="3"/>
  <c r="H60" i="3"/>
  <c r="H59" i="3"/>
  <c r="H58" i="3"/>
  <c r="H57" i="3"/>
  <c r="H56" i="3"/>
  <c r="H55" i="3"/>
  <c r="H54" i="3"/>
  <c r="H53" i="3"/>
  <c r="H50" i="3"/>
  <c r="H49" i="3"/>
  <c r="H48" i="3"/>
  <c r="H45" i="3"/>
  <c r="H44" i="3"/>
  <c r="H43" i="3"/>
  <c r="H42" i="3"/>
  <c r="H41" i="3"/>
  <c r="H40" i="3"/>
  <c r="H39" i="3"/>
  <c r="H36" i="3"/>
  <c r="H35" i="3"/>
  <c r="H34" i="3"/>
  <c r="H33" i="3"/>
  <c r="H32" i="3"/>
  <c r="H31" i="3"/>
  <c r="H30" i="3"/>
  <c r="H29" i="3"/>
  <c r="H28" i="3"/>
  <c r="H27" i="3"/>
  <c r="H22" i="3"/>
  <c r="H21" i="3"/>
  <c r="H20" i="3"/>
  <c r="H19" i="3"/>
  <c r="H18" i="3"/>
  <c r="H17" i="3"/>
  <c r="H16" i="3"/>
  <c r="H13" i="3"/>
  <c r="H12" i="3"/>
  <c r="H11" i="3"/>
  <c r="H10" i="3"/>
  <c r="H9" i="3"/>
  <c r="F14" i="3"/>
  <c r="E14" i="3"/>
  <c r="H51" i="3" l="1"/>
  <c r="H14" i="3"/>
  <c r="E90" i="3"/>
  <c r="E91" i="3" s="1"/>
  <c r="H62" i="3"/>
  <c r="H24" i="3"/>
  <c r="H37" i="3"/>
  <c r="H75" i="3"/>
  <c r="H46" i="3"/>
  <c r="F90" i="3"/>
  <c r="H90" i="3" s="1"/>
  <c r="H25" i="6"/>
  <c r="H58" i="6"/>
  <c r="H28" i="6"/>
  <c r="H81" i="6"/>
  <c r="H53" i="6"/>
  <c r="H44" i="6"/>
  <c r="F29" i="6"/>
  <c r="E97" i="6"/>
  <c r="H51" i="7"/>
  <c r="H80" i="7"/>
  <c r="H42" i="7"/>
  <c r="H56" i="7"/>
  <c r="H25" i="7"/>
  <c r="E95" i="7"/>
  <c r="H67" i="7"/>
  <c r="H16" i="7"/>
  <c r="H94" i="7"/>
  <c r="F95" i="7"/>
  <c r="F97" i="6"/>
  <c r="E29" i="6"/>
  <c r="H89" i="3"/>
  <c r="F91" i="3" l="1"/>
  <c r="H91" i="3" s="1"/>
  <c r="H97" i="6"/>
  <c r="H95" i="7"/>
  <c r="F96" i="7"/>
  <c r="H26" i="7"/>
  <c r="E96" i="7"/>
  <c r="H96" i="7" s="1"/>
  <c r="H29" i="6"/>
  <c r="E98" i="6"/>
  <c r="F98" i="6"/>
  <c r="H98" i="6" l="1"/>
</calcChain>
</file>

<file path=xl/sharedStrings.xml><?xml version="1.0" encoding="utf-8"?>
<sst xmlns="http://schemas.openxmlformats.org/spreadsheetml/2006/main" count="695" uniqueCount="327">
  <si>
    <t>Dashboard</t>
  </si>
  <si>
    <t>ReDesign Schools Louisiana</t>
  </si>
  <si>
    <t>July 2022 through June 2023</t>
  </si>
  <si>
    <t>Key Performance Indicators</t>
  </si>
  <si>
    <t>Neutral</t>
  </si>
  <si>
    <t>Good</t>
  </si>
  <si>
    <t/>
  </si>
  <si>
    <t>Days of Cash</t>
  </si>
  <si>
    <t>Gross Margin</t>
  </si>
  <si>
    <t>Fund Balance</t>
  </si>
  <si>
    <t>&lt;None&gt;</t>
  </si>
  <si>
    <t>(At Year End)</t>
  </si>
  <si>
    <t>Margin</t>
  </si>
  <si>
    <t>Target &gt; 45 days</t>
  </si>
  <si>
    <t>Target &gt; -5.0%</t>
  </si>
  <si>
    <t>Target &gt; 0,00</t>
  </si>
  <si>
    <t>Cash Forecast</t>
  </si>
  <si>
    <t>Financial Snapshot</t>
  </si>
  <si>
    <t>Year-To-Date Financials</t>
  </si>
  <si>
    <t>Annual Forecast</t>
  </si>
  <si>
    <t>Actual</t>
  </si>
  <si>
    <t>Budget</t>
  </si>
  <si>
    <t>Variance</t>
  </si>
  <si>
    <t>Forecast</t>
  </si>
  <si>
    <t>Remaining</t>
  </si>
  <si>
    <t>Revenue</t>
  </si>
  <si>
    <t>State and Local Revenue</t>
  </si>
  <si>
    <t>Federal Revenue</t>
  </si>
  <si>
    <t>Private Grants and Donations</t>
  </si>
  <si>
    <t>Earned Fees</t>
  </si>
  <si>
    <t>Total Revenue</t>
  </si>
  <si>
    <t>Expenses</t>
  </si>
  <si>
    <t>Salaries</t>
  </si>
  <si>
    <t>Benefits and Taxes</t>
  </si>
  <si>
    <t>Staff-Related Costs</t>
  </si>
  <si>
    <t>Rent</t>
  </si>
  <si>
    <t>Occupancy Service</t>
  </si>
  <si>
    <t>Direct Student Expense</t>
  </si>
  <si>
    <t>Office &amp; Business Expense</t>
  </si>
  <si>
    <t>Interest</t>
  </si>
  <si>
    <t>Total Ordinary Expenses</t>
  </si>
  <si>
    <t>Net Operating Income</t>
  </si>
  <si>
    <t>Extraordinary Expenses</t>
  </si>
  <si>
    <t>Capital Outlay</t>
  </si>
  <si>
    <t>Total Extraordinary Expenses</t>
  </si>
  <si>
    <t>Total Expenses</t>
  </si>
  <si>
    <t>Net Income</t>
  </si>
  <si>
    <t>Cash Flow Adjustments</t>
  </si>
  <si>
    <t>Change in Cash</t>
  </si>
  <si>
    <t>Income Statement</t>
  </si>
  <si>
    <t>Year-To-Date</t>
  </si>
  <si>
    <t>1910100.2 · Rental Income</t>
  </si>
  <si>
    <t>1994000.1 · Local MFP</t>
  </si>
  <si>
    <t>1994000.2 · Local MFP</t>
  </si>
  <si>
    <t>1994000.3 · Local MFP</t>
  </si>
  <si>
    <t>1999000.1 · Other Misc Revenues-Other Miscellaneous Revenues</t>
  </si>
  <si>
    <t>1999000.2 · Other Misc Revenues-Other Miscellaneous Revenues</t>
  </si>
  <si>
    <t>1999000.3 · Other Misc Revenues-Other Miscellaneous Revenues</t>
  </si>
  <si>
    <t>3110000.1 · State MFP</t>
  </si>
  <si>
    <t>3110000.2 · State MFP</t>
  </si>
  <si>
    <t>3110000.3 · State MFP</t>
  </si>
  <si>
    <t>3210000.1 · Restricted Special Education Grants</t>
  </si>
  <si>
    <t>3210000.3 · Restricted Special Education Grants</t>
  </si>
  <si>
    <t>3220000.1 · Education Support Fund</t>
  </si>
  <si>
    <t>3220000.2 · Education Support Fund</t>
  </si>
  <si>
    <t>3240000.1 · LA4</t>
  </si>
  <si>
    <t>3240000.2 · LA4</t>
  </si>
  <si>
    <t>3290000.1 · Other Restricted Revenues</t>
  </si>
  <si>
    <t>3290000.2 · Other Restricted Revenues</t>
  </si>
  <si>
    <t>3290000.3 · Other Restricted Revenues</t>
  </si>
  <si>
    <t>Total State and Local Revenue</t>
  </si>
  <si>
    <t>4515000.1 · School Food Service</t>
  </si>
  <si>
    <t>4515000.2 · School Food Service</t>
  </si>
  <si>
    <t>4515000.3 · School Food Service</t>
  </si>
  <si>
    <t>4531000.1 · IDEA, Part B</t>
  </si>
  <si>
    <t>4531000.2 · IDEA, Part B</t>
  </si>
  <si>
    <t>4531000.3 · IDEA, Part B</t>
  </si>
  <si>
    <t>4541000.1 · Title I, Part A</t>
  </si>
  <si>
    <t>4541000.2 · Title I, Part A</t>
  </si>
  <si>
    <t>4541000.3 · Title I, Part A</t>
  </si>
  <si>
    <t>4544000.1 · Title IV</t>
  </si>
  <si>
    <t>4544000.2 · Title IV</t>
  </si>
  <si>
    <t>4544000.3 · Title IV</t>
  </si>
  <si>
    <t>4545000.1 · Title II, Part A</t>
  </si>
  <si>
    <t>4545000.2 · Title II, Part A</t>
  </si>
  <si>
    <t>4545000.3 · Title II, Part A</t>
  </si>
  <si>
    <t>4552000.1 · Title I, DSS</t>
  </si>
  <si>
    <t>4552000.2 · Title I, DSS</t>
  </si>
  <si>
    <t>4552000.3 · Title I, DSS</t>
  </si>
  <si>
    <t>4590000.1 · Other Federal Programs</t>
  </si>
  <si>
    <t>4590000.2 · Other Federal Programs</t>
  </si>
  <si>
    <t>4590000.3 · Other Federal Programs</t>
  </si>
  <si>
    <t>Total Federal Revenue</t>
  </si>
  <si>
    <t xml:space="preserve">1993000.2 · Prior Year </t>
  </si>
  <si>
    <t>Total Earned Fees</t>
  </si>
  <si>
    <t>1112400.1 · Salaries-Other School Administrators-School Admin</t>
  </si>
  <si>
    <t>1112400.2 · Salaries-Other School Administrators-School Admin</t>
  </si>
  <si>
    <t>1112400.3 · Salaries-Other School Administrators-School Admin</t>
  </si>
  <si>
    <t>1112410.1 · Salaries-Principals-Office of the Principal Svcs</t>
  </si>
  <si>
    <t>1112410.2 · Salaries-Principals-Office of the Principal Svcs</t>
  </si>
  <si>
    <t>1112410.3 · Salaries-Principals-Office of the Principal Svcs</t>
  </si>
  <si>
    <t>1112430.1 · Salaries-CEO-School Chief Executive Officer Svcs</t>
  </si>
  <si>
    <t>1112430.2 · Salaries-CEO-School Chief Executive Officer Svcs</t>
  </si>
  <si>
    <t>1112430.3 · Salaries-CEO-School Chief Executive Officer Svcs</t>
  </si>
  <si>
    <t>1112510.1 · Salaries-Business Mgr-Fiscal Svcs</t>
  </si>
  <si>
    <t>1112510.2 · Salaries-Business Mgr-Fiscal Svcs</t>
  </si>
  <si>
    <t>1112510.3 · Salaries-Business Mgr-Fiscal Svcs</t>
  </si>
  <si>
    <t>1121105.1 · Salaries-Kinder Teachers-Kindergarten</t>
  </si>
  <si>
    <t>1121110.1 · Salaries-Elementary Teachers-Elementary</t>
  </si>
  <si>
    <t>1121110.2 · Salaries-Elementary Teachers-Elementary</t>
  </si>
  <si>
    <t>1121110.3 · Salaries-Elementary Teachers-Elementary</t>
  </si>
  <si>
    <t>1121210.1 · Salaries-Teachers-Special Education</t>
  </si>
  <si>
    <t>1121210.2 · Salaries-Teachers-Special Education</t>
  </si>
  <si>
    <t>1121210.3 · Salaries-Teachers-Special Education</t>
  </si>
  <si>
    <t>1121590.1 · 1 Pre K Teacher</t>
  </si>
  <si>
    <t>1121590.2 · Salaries-Teachers-Special Education</t>
  </si>
  <si>
    <t>1132122.1 · Salaries-Social Workers-Counseling Svcs</t>
  </si>
  <si>
    <t>1132122.2 · Salaries-Social Workers-Counseling Svcs</t>
  </si>
  <si>
    <t>1132122.3 · Salaries-Social Workers-Counseling Svcs</t>
  </si>
  <si>
    <t>1142400.1 · Salaries-Secretarial-School Admin</t>
  </si>
  <si>
    <t>1142400.2 · Salaries-Secretarial-School Admin</t>
  </si>
  <si>
    <t>1142400.3 · Salaries-Secretarial-School Admin</t>
  </si>
  <si>
    <t>1151100.1 · Salaries-Aides-Regular Programs</t>
  </si>
  <si>
    <t>1151100.2 · Salaries-Aides-Regular Programs</t>
  </si>
  <si>
    <t>1151210.1 · Salaries-Aides-Special Education</t>
  </si>
  <si>
    <t>1151210.2 · Salaries-Aides-Special Education</t>
  </si>
  <si>
    <t>1151210.3 · Salaries-Aides-Special Education</t>
  </si>
  <si>
    <t>1162620.1 · Custodial / Maintenance</t>
  </si>
  <si>
    <t>1162620.2 · Custodial / Maintenance</t>
  </si>
  <si>
    <t>1162620.3 · Custodial / Maintenance</t>
  </si>
  <si>
    <t>Total Salaries</t>
  </si>
  <si>
    <t>2102400.1 · Benefits-Group Ins-School Admin</t>
  </si>
  <si>
    <t>2102400.2 · Benefits-Group Ins-School Admin</t>
  </si>
  <si>
    <t>2102400.3 · Benefits-Group Ins-School Admin</t>
  </si>
  <si>
    <t>2201100.1 · Benefits-FICA-Regular Programs</t>
  </si>
  <si>
    <t>2201100.2 · Benefits-FICA-Regular Programs</t>
  </si>
  <si>
    <t>2201100.3 · Benefits-FICA-Regular Programs</t>
  </si>
  <si>
    <t>2251100.1 · Benefits-Medicare-Regular Programs</t>
  </si>
  <si>
    <t>2251100.2 · Benefits-Medicare-Regular Programs</t>
  </si>
  <si>
    <t>2251100.3 · Benefits-Medicare-Regular Programs</t>
  </si>
  <si>
    <t>2391100.1 · Benefits-ER to Other Retirement-Regular Programs</t>
  </si>
  <si>
    <t>2391100.2 · Benefits-ER to Other Retirement-Regular Programs</t>
  </si>
  <si>
    <t>2391100.3 · Benefits-ER to Other Retirement-Regular Programs</t>
  </si>
  <si>
    <t>2501100.1 · Benefits-Unemployment Comp-Regular Programs</t>
  </si>
  <si>
    <t>2501100.2 · Benefits-Unemployment Comp-Regular Programs</t>
  </si>
  <si>
    <t>2501100.3 · Benefits-Unemployment Comp-Regular Programs</t>
  </si>
  <si>
    <t>2601100.1 · Benefits-Workmens Comp-Regular Programs</t>
  </si>
  <si>
    <t>2601100.2 · Benefits-Workmens Comp-Regular Programs</t>
  </si>
  <si>
    <t>2601100.3 · Benefits-Workmens Comp-Regular Programs</t>
  </si>
  <si>
    <t>2901100.1 · Other Benefits</t>
  </si>
  <si>
    <t>2901100.2 · Other Benefits</t>
  </si>
  <si>
    <t>2901100.3 · Other Benefits</t>
  </si>
  <si>
    <t>Total Benefits and Taxes</t>
  </si>
  <si>
    <t>3002231.1 · Purchased Professional and Tech Serv PD</t>
  </si>
  <si>
    <t>3002231.2 · Purchased Professional and Tech Serv PD</t>
  </si>
  <si>
    <t>3002231.3 · Purchased Professional and Tech Serv PD</t>
  </si>
  <si>
    <t>3002232.1 · Purchased Professional and Tech PD SPED</t>
  </si>
  <si>
    <t>3002232.2 · Purchased Professional and Tech PD SPED</t>
  </si>
  <si>
    <t>3002232.3 · Purchased Professional and Tech PD SPED</t>
  </si>
  <si>
    <t>3392830.1 · Purch Prof and Tech Svcs-Background Checks-Human Resource Svcs</t>
  </si>
  <si>
    <t>3392830.2 · Purch Prof and Tech Svcs-Background Checks-Human Resource Svcs</t>
  </si>
  <si>
    <t>3392830.3 · Purch Prof and Tech Svcs-Background Checks-Human Resource Svcs</t>
  </si>
  <si>
    <t>Total Staff-Related Costs</t>
  </si>
  <si>
    <t>3002660.1 · Purch Prof and Tech Svcs-Other Purch Tech Svcs-Safetyand Security</t>
  </si>
  <si>
    <t>3002660.2 · Purch Prof and Tech Svcs-Other Purch Tech Svcs-Safetyand Security</t>
  </si>
  <si>
    <t>3002660.3 · Purch Prof and Tech Svcs-Other Purch Tech Svcs-Safetyand Security</t>
  </si>
  <si>
    <t>4002310.1 · Other Purchased Property Services</t>
  </si>
  <si>
    <t>4002310.2 · Other Purchased Property Services</t>
  </si>
  <si>
    <t>4002310.3 · Other Purchased Property Services</t>
  </si>
  <si>
    <t>4002660.1 · Purch Prop Svcs - Security Systems</t>
  </si>
  <si>
    <t>4002660.2 · Purch Prop Svcs - Security Systems</t>
  </si>
  <si>
    <t>4002660.3 · Purch Prop Svcs - Security Systems</t>
  </si>
  <si>
    <t>4112620.1 · Purch Prop Svcs-Water and Sewage-Operation and Maintenance of Buildings</t>
  </si>
  <si>
    <t>4112620.2 · Purch Prop Svcs-Water and Sewage-Operation and Maintenance of Buildings</t>
  </si>
  <si>
    <t>4112620.3 · Purch Prop Svcs-Water and Sewage-Operation and Maintenance of Buildings</t>
  </si>
  <si>
    <t>4212620.1 · Disposal Svcs-Operation and Maintenance of Buildings</t>
  </si>
  <si>
    <t>4212620.2 · Disposal Svcs-Operation and Maintenance of Buildings</t>
  </si>
  <si>
    <t>4212620.3 · Disposal Svcs-Operation and Maintenance of Buildings</t>
  </si>
  <si>
    <t>4302620.1 · Repairs and Maint Svcs-Operation and Maintenance of Buildings</t>
  </si>
  <si>
    <t>4302620.2 · Repairs and Maint Svcs-Operation and Maintenance of Buildings</t>
  </si>
  <si>
    <t>4302620.3 · Repairs and Maint Svcs-Operation and Maintenance of Buildings</t>
  </si>
  <si>
    <t>4422400.1 · Rental of Equip-School Admin</t>
  </si>
  <si>
    <t>4422400.2 · Rental of Equip-School Admin</t>
  </si>
  <si>
    <t>4422400.3 · Rental of Equip-School Admin</t>
  </si>
  <si>
    <t>6102620.1 · Operation and Maintenance of Buildings</t>
  </si>
  <si>
    <t>6102620.2 · Operation and Maintenance of Buildings</t>
  </si>
  <si>
    <t>6102620.3 · Operation and Maintenance of Buildings</t>
  </si>
  <si>
    <t>6222620.1 · Electricity-Operation and Maintenance of Buildings</t>
  </si>
  <si>
    <t>6222620.2 · Electricity-Operation and Maintenance of Buildings</t>
  </si>
  <si>
    <t>6222620.3 · Electricity-Operation and Maintenance of Buildings</t>
  </si>
  <si>
    <t>Total Occupancy Service</t>
  </si>
  <si>
    <t>3001100.1 · Purch Prof and Tech Svcs-Other Purch Tech Svcs-RegularPrograms</t>
  </si>
  <si>
    <t>3001100.2 · Purch Prof and Tech Svcs-Other Purch Tech Svcs-RegularPrograms</t>
  </si>
  <si>
    <t>3001100.3 · Purch Prof and Tech Svcs-Other Purch Tech Svcs-RegularPrograms</t>
  </si>
  <si>
    <t>3001210.1 · Other Purch Tech Svcs-Special Education</t>
  </si>
  <si>
    <t>3001210.2 · Other Purch Tech Svcs-Special Education</t>
  </si>
  <si>
    <t>3001210.3 · Other Purch Tech Svcs-Special Education</t>
  </si>
  <si>
    <t>3002140.1 · Purchased Professional and Technical SPED Assessments</t>
  </si>
  <si>
    <t>3002140.2 · Purchased Professional and Technical SPED Assessments</t>
  </si>
  <si>
    <t>3002140.3 · Purchased Professional and Technical SPED Assessments</t>
  </si>
  <si>
    <t>3002150.1 · Other-Speech Pathology and Audiology Svcs</t>
  </si>
  <si>
    <t>3002150.3 · Other-Speech Pathology and Audiology Svcs</t>
  </si>
  <si>
    <t>3002160.1 · Other-Occupational Therapy and Related Svcs</t>
  </si>
  <si>
    <t>3002160.2 · Other-Occupational Therapy and Related Svcs</t>
  </si>
  <si>
    <t>3002160.3 · Other-Occupational Therapy and Related Svcs</t>
  </si>
  <si>
    <t>5002720.1 · Other-Regular Transportation</t>
  </si>
  <si>
    <t>5002720.2 · Other-Regular Transportation</t>
  </si>
  <si>
    <t>5002720.3 · Other-Regular Transportation</t>
  </si>
  <si>
    <t>5703100.1 · Food Svc Mgmt-Food Svcs Operations</t>
  </si>
  <si>
    <t>5703100.2 · Food Svc Mgmt-Food Svcs Operations</t>
  </si>
  <si>
    <t>5703100.3 · Food Svc Mgmt-Food Svcs Operations</t>
  </si>
  <si>
    <t>6101100.1 · Regular Programs</t>
  </si>
  <si>
    <t>6101100.2 · Regular Programs</t>
  </si>
  <si>
    <t>6101100.3 · Regular Programs</t>
  </si>
  <si>
    <t>6101210.1 · Special Education</t>
  </si>
  <si>
    <t>6101210.2 · Special Education</t>
  </si>
  <si>
    <t>6101210.3 · Special Education</t>
  </si>
  <si>
    <t>6151100.1 · Tech-Regular Programs</t>
  </si>
  <si>
    <t>6151100.2 · Tech-Regular Programs</t>
  </si>
  <si>
    <t>6151100.3 · Tech-Regular Programs</t>
  </si>
  <si>
    <t>6421100.1 · Textbooks / Workbooks</t>
  </si>
  <si>
    <t>6421100.2 · Textbooks / Workbooks</t>
  </si>
  <si>
    <t>6421100.3 · Textbooks / Workbooks</t>
  </si>
  <si>
    <t>Total Direct Student Expense</t>
  </si>
  <si>
    <t>3002400.1 · Purch Prof and Tech Svcs-Other Purch Tech Svcs-SchoolAdmin</t>
  </si>
  <si>
    <t>3002400.2 · Purch Prof and Tech Svcs-Other Purch Tech Svcs-SchoolAdmin</t>
  </si>
  <si>
    <t>3002400.3 · Purch Prof and Tech Svcs-Other Purch Tech Svcs-SchoolAdmin</t>
  </si>
  <si>
    <t>3002510.1 · Purch Prof and Tech Svcs-Other Purch Tech Svcs-FiscalSvcs</t>
  </si>
  <si>
    <t>3002510.2 · Purch Prof and Tech Svcs-Other Purch Tech Svcs-FiscalSvcs</t>
  </si>
  <si>
    <t>3002510.3 · Purch Prof and Tech Svcs-Other Purch Tech Svcs-FiscalSvcs</t>
  </si>
  <si>
    <t>3322310.1 · Legal Svcs-Board of Education Svcs</t>
  </si>
  <si>
    <t>3322310.2 · Legal Svcs-Board of Education Svcs</t>
  </si>
  <si>
    <t>3322310.3 · Legal Svcs-Board of Education Svcs</t>
  </si>
  <si>
    <t>3332310.1 · Audit Svcs-Board of Education Svcs</t>
  </si>
  <si>
    <t>3332310.2 · Audit Svcs-Board of Education Svcs</t>
  </si>
  <si>
    <t>3332310.3 · Audit Svcs-Board of Education Svcs</t>
  </si>
  <si>
    <t>3402840.1 · Purch Prof and Tech Svcs-Other Purch Tech Svcs-Admin Tech Svcs</t>
  </si>
  <si>
    <t>3402840.2 · Purch Prof and Tech Svcs-Other Purch Tech Svcs-Admin Tech Svcs</t>
  </si>
  <si>
    <t>3402840.3 · Purch Prof and Tech Svcs-Other Purch Tech Svcs-Admin Tech Svcs</t>
  </si>
  <si>
    <t>5001100.1 · Other Purch Svcs-Misc Purchase</t>
  </si>
  <si>
    <t>5001100.2 · Other Purch Svcs-Misc Purchase</t>
  </si>
  <si>
    <t>5001100.3 · Other Purch Svcs-Misc Purchase</t>
  </si>
  <si>
    <t>5212310.1 · Other Purch Svcs-Liability Ins-Board of Education Svcs</t>
  </si>
  <si>
    <t>5212310.2 · Other Purch Svcs-Liability Ins-Board of Education Svcs</t>
  </si>
  <si>
    <t>5212310.3 · Other Purch Svcs-Liability Ins-Board of Education Svcs</t>
  </si>
  <si>
    <t>5302400.1 · Communications-School Admin</t>
  </si>
  <si>
    <t>5302400.2 · Communications-School Admin</t>
  </si>
  <si>
    <t>5302400.3 · Communications-School Admin</t>
  </si>
  <si>
    <t>5821100.1 · Travel-Regular Programs</t>
  </si>
  <si>
    <t>5821100.2 · Travel-Regular Programs</t>
  </si>
  <si>
    <t>5821100.3 · Travel-Regular Programs</t>
  </si>
  <si>
    <t>6102211.1 · Supplies Improvement Instructional Staff</t>
  </si>
  <si>
    <t>6102211.2 · Supplies Improvement Instructional Staff</t>
  </si>
  <si>
    <t>6102211.3 · Supplies Improvement Instructional Staff</t>
  </si>
  <si>
    <t>6102400.1 · School Admin</t>
  </si>
  <si>
    <t>6102400.2 · School Admin</t>
  </si>
  <si>
    <t>6102400.3 · School Admin</t>
  </si>
  <si>
    <t>8102400.1 · Misc-Dues and Fees-School Admin</t>
  </si>
  <si>
    <t>8102400.2 · Misc-Dues and Fees-School Admin</t>
  </si>
  <si>
    <t>8102400.3 · Misc-Dues and Fees-School Admin</t>
  </si>
  <si>
    <t>9335200.2 · Indirect Cost</t>
  </si>
  <si>
    <t>Total Office &amp; Business Expense</t>
  </si>
  <si>
    <t>Cash Flow Statement</t>
  </si>
  <si>
    <t>Other Operating Activities</t>
  </si>
  <si>
    <t>1530000 · Accounts Receivable</t>
  </si>
  <si>
    <t>1810000 · Prepaid Expenses</t>
  </si>
  <si>
    <t>4210000 · Accounts Payable</t>
  </si>
  <si>
    <t>4510000 · Loan Payable</t>
  </si>
  <si>
    <t>4610000 · Accrued Salaries and Benefits</t>
  </si>
  <si>
    <t>4710000 · Payroll Liabilities</t>
  </si>
  <si>
    <t>4711000 · Health Insurance</t>
  </si>
  <si>
    <t>4712000 · ER Retirement Contributions</t>
  </si>
  <si>
    <t>4713000 · EE Retirement Contributions</t>
  </si>
  <si>
    <t>4991000 · Credit Card Chase-Beck</t>
  </si>
  <si>
    <t>Total Other Operating Activities</t>
  </si>
  <si>
    <t>Total Cash Flow Adjustments</t>
  </si>
  <si>
    <t>TOTAL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</si>
  <si>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</si>
  <si>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</si>
  <si>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</si>
  <si>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</si>
  <si>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</si>
  <si>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</si>
  <si>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</si>
  <si>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</si>
  <si>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</si>
  <si>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</si>
  <si>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</si>
  <si>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</si>
  <si>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Change in Monthly Cash</t>
  </si>
  <si>
    <t>Change in Monthly Cash (Net Restricted Cash Changes)</t>
  </si>
  <si>
    <t>Forecast Cash</t>
  </si>
  <si>
    <t>Budget Cash</t>
  </si>
  <si>
    <t>Monthly Projections</t>
  </si>
  <si>
    <t>Balance Sheet</t>
  </si>
  <si>
    <t>Assets</t>
  </si>
  <si>
    <t>Last Year</t>
  </si>
  <si>
    <t>Current</t>
  </si>
  <si>
    <t>Year End</t>
  </si>
  <si>
    <t>Current Assets</t>
  </si>
  <si>
    <t>Cash</t>
  </si>
  <si>
    <t>· Cash</t>
  </si>
  <si>
    <t>1011000 · Chase Checking *5371</t>
  </si>
  <si>
    <t>1017000 · Dalton SAF Checking *1068</t>
  </si>
  <si>
    <t>1018000 · Lanier SAF Checking *1076</t>
  </si>
  <si>
    <t>1019000 · Glen Oaks SAF Checking *1092</t>
  </si>
  <si>
    <t>1019999 · Anybill Transfer</t>
  </si>
  <si>
    <t>Total Cash</t>
  </si>
  <si>
    <t>Accounts Receivable</t>
  </si>
  <si>
    <t>Total Accounts Receivable</t>
  </si>
  <si>
    <t>Total Current Assets</t>
  </si>
  <si>
    <t>Total Assets</t>
  </si>
  <si>
    <t>Liabilities and Equity</t>
  </si>
  <si>
    <t>Current Liabilities</t>
  </si>
  <si>
    <t>Other Current Liabilities</t>
  </si>
  <si>
    <t>Total Other Current Liabilities</t>
  </si>
  <si>
    <t>Accounts Payable</t>
  </si>
  <si>
    <t>Total Accounts Payable</t>
  </si>
  <si>
    <t>Total Current Liabilities</t>
  </si>
  <si>
    <t>Equity</t>
  </si>
  <si>
    <t>Unrestricted Net Assets</t>
  </si>
  <si>
    <t xml:space="preserve">7400000 · Unreserved Retained Earnings </t>
  </si>
  <si>
    <t>Total Unrestricted Net Assets</t>
  </si>
  <si>
    <t>Total Net Income</t>
  </si>
  <si>
    <t>Total Equity</t>
  </si>
  <si>
    <t>Total Liabilities and Equity</t>
  </si>
  <si>
    <t>As of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</si>
</sst>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8"/>
      <color theme="1"/>
      <name val="Arial"/>
      <family val="2"/>
    </font>
    <font>
      <b/>
      <sz val="18"/>
      <color theme="0" tint="-0.34998626667073579"/>
      <name val="Arial"/>
      <family val="2"/>
    </font>
    <font>
      <sz val="18"/>
      <color theme="0" tint="-0.34998626667073579"/>
      <name val="Arial"/>
      <family val="2"/>
    </font>
    <font>
      <b/>
      <sz val="16"/>
      <color theme="0" tint="-0.34998626667073579"/>
      <name val="Arial"/>
      <family val="2"/>
    </font>
    <font>
      <sz val="8"/>
      <color theme="1" tint="0.499984740745262"/>
      <name val="Arial"/>
      <family val="2"/>
    </font>
    <font>
      <b/>
      <sz val="8"/>
      <color theme="4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" fontId="12" fillId="0" borderId="0" xfId="0" applyNumberFormat="1" applyFont="1" applyAlignment="1">
      <alignment horizontal="center"/>
    </xf>
    <xf numFmtId="0" fontId="13" fillId="0" borderId="0" xfId="0" applyFont="1"/>
    <xf numFmtId="9" fontId="12" fillId="0" borderId="0" xfId="2" applyFont="1" applyFill="1" applyBorder="1" applyAlignment="1">
      <alignment horizontal="center"/>
    </xf>
    <xf numFmtId="9" fontId="14" fillId="0" borderId="0" xfId="2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0" fillId="2" borderId="1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3" borderId="2" xfId="0" applyFont="1" applyFill="1" applyBorder="1" applyAlignment="1">
      <alignment horizontal="right"/>
    </xf>
    <xf numFmtId="0" fontId="17" fillId="0" borderId="0" xfId="0" applyFont="1"/>
    <xf numFmtId="0" fontId="4" fillId="0" borderId="2" xfId="0" applyFont="1" applyBorder="1" applyAlignment="1">
      <alignment horizontal="right"/>
    </xf>
    <xf numFmtId="164" fontId="4" fillId="0" borderId="0" xfId="1" applyNumberFormat="1" applyFont="1"/>
    <xf numFmtId="164" fontId="7" fillId="0" borderId="0" xfId="1" applyNumberFormat="1" applyFont="1"/>
    <xf numFmtId="164" fontId="4" fillId="0" borderId="2" xfId="1" applyNumberFormat="1" applyFont="1" applyBorder="1"/>
    <xf numFmtId="0" fontId="4" fillId="0" borderId="3" xfId="0" applyFont="1" applyBorder="1"/>
    <xf numFmtId="164" fontId="4" fillId="0" borderId="3" xfId="1" applyNumberFormat="1" applyFont="1" applyBorder="1"/>
    <xf numFmtId="164" fontId="7" fillId="0" borderId="3" xfId="1" applyNumberFormat="1" applyFont="1" applyBorder="1"/>
    <xf numFmtId="164" fontId="4" fillId="0" borderId="4" xfId="1" applyNumberFormat="1" applyFont="1" applyBorder="1"/>
    <xf numFmtId="164" fontId="4" fillId="0" borderId="0" xfId="1" applyNumberFormat="1" applyFont="1" applyBorder="1"/>
    <xf numFmtId="164" fontId="7" fillId="0" borderId="0" xfId="1" applyNumberFormat="1" applyFont="1" applyBorder="1"/>
    <xf numFmtId="0" fontId="4" fillId="0" borderId="2" xfId="0" applyFont="1" applyBorder="1"/>
    <xf numFmtId="0" fontId="4" fillId="0" borderId="5" xfId="0" applyFont="1" applyBorder="1"/>
    <xf numFmtId="164" fontId="4" fillId="0" borderId="5" xfId="1" applyNumberFormat="1" applyFont="1" applyBorder="1"/>
    <xf numFmtId="164" fontId="7" fillId="0" borderId="5" xfId="1" applyNumberFormat="1" applyFont="1" applyBorder="1"/>
    <xf numFmtId="164" fontId="4" fillId="0" borderId="6" xfId="1" applyNumberFormat="1" applyFont="1" applyBorder="1"/>
    <xf numFmtId="164" fontId="7" fillId="0" borderId="1" xfId="1" applyNumberFormat="1" applyFont="1" applyBorder="1"/>
    <xf numFmtId="0" fontId="4" fillId="0" borderId="7" xfId="0" applyFont="1" applyBorder="1"/>
    <xf numFmtId="164" fontId="4" fillId="0" borderId="7" xfId="1" applyNumberFormat="1" applyFont="1" applyBorder="1"/>
    <xf numFmtId="164" fontId="7" fillId="0" borderId="7" xfId="1" applyNumberFormat="1" applyFont="1" applyBorder="1"/>
    <xf numFmtId="164" fontId="4" fillId="0" borderId="8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164" fontId="4" fillId="0" borderId="9" xfId="1" applyNumberFormat="1" applyFont="1" applyBorder="1"/>
    <xf numFmtId="0" fontId="4" fillId="0" borderId="10" xfId="0" applyFont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0" fontId="18" fillId="0" borderId="0" xfId="0" applyFont="1" applyAlignment="1">
      <alignment horizontal="center"/>
    </xf>
    <xf numFmtId="0" fontId="19" fillId="0" borderId="0" xfId="0" applyFont="1"/>
    <xf numFmtId="0" fontId="9" fillId="0" borderId="0" xfId="0" applyFont="1"/>
    <xf numFmtId="0" fontId="18" fillId="0" borderId="0" xfId="0" applyFont="1"/>
    <xf numFmtId="0" fontId="20" fillId="4" borderId="12" xfId="0" applyFont="1" applyFill="1" applyBorder="1"/>
    <xf numFmtId="0" fontId="20" fillId="4" borderId="13" xfId="0" applyFont="1" applyFill="1" applyBorder="1"/>
    <xf numFmtId="0" fontId="18" fillId="5" borderId="0" xfId="0" applyFont="1" applyFill="1" applyAlignment="1">
      <alignment horizontal="center"/>
    </xf>
    <xf numFmtId="38" fontId="8" fillId="5" borderId="0" xfId="0" applyNumberFormat="1" applyFont="1" applyFill="1" applyAlignment="1">
      <alignment horizontal="center"/>
    </xf>
    <xf numFmtId="37" fontId="8" fillId="5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0" fillId="0" borderId="0" xfId="0" applyAlignment="1">
      <alignment horizontal="right"/>
    </xf>
    <xf numFmtId="38" fontId="4" fillId="0" borderId="0" xfId="0" applyNumberFormat="1" applyFont="1"/>
    <xf numFmtId="37" fontId="4" fillId="0" borderId="0" xfId="0" applyNumberFormat="1" applyFont="1"/>
    <xf numFmtId="38" fontId="4" fillId="0" borderId="1" xfId="0" applyNumberFormat="1" applyFont="1" applyBorder="1"/>
    <xf numFmtId="37" fontId="4" fillId="0" borderId="1" xfId="0" applyNumberFormat="1" applyFont="1" applyBorder="1"/>
    <xf numFmtId="0" fontId="18" fillId="5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0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2" borderId="16" xfId="0" applyFont="1" applyFill="1" applyBorder="1" applyAlignment="1">
      <alignment vertical="center"/>
    </xf>
    <xf numFmtId="38" fontId="6" fillId="2" borderId="16" xfId="0" applyNumberFormat="1" applyFont="1" applyFill="1" applyBorder="1" applyAlignment="1">
      <alignment vertical="center"/>
    </xf>
    <xf numFmtId="38" fontId="16" fillId="2" borderId="17" xfId="1" applyNumberFormat="1" applyFont="1" applyFill="1" applyBorder="1" applyAlignment="1">
      <alignment vertical="center"/>
    </xf>
    <xf numFmtId="38" fontId="16" fillId="2" borderId="16" xfId="1" applyNumberFormat="1" applyFont="1" applyFill="1" applyBorder="1" applyAlignment="1">
      <alignment vertical="center"/>
    </xf>
    <xf numFmtId="38" fontId="16" fillId="2" borderId="18" xfId="1" applyNumberFormat="1" applyFont="1" applyFill="1" applyBorder="1" applyAlignment="1">
      <alignment vertical="center"/>
    </xf>
    <xf numFmtId="38" fontId="17" fillId="2" borderId="19" xfId="1" applyNumberFormat="1" applyFont="1" applyFill="1" applyBorder="1" applyAlignment="1">
      <alignment vertical="center"/>
    </xf>
    <xf numFmtId="38" fontId="21" fillId="6" borderId="11" xfId="1" applyNumberFormat="1" applyFont="1" applyFill="1" applyBorder="1" applyAlignment="1">
      <alignment horizontal="center" vertical="center"/>
    </xf>
    <xf numFmtId="38" fontId="21" fillId="6" borderId="1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NumberFormat="1" applyFont="1" applyAlignment="1">
      <alignment vertical="center"/>
    </xf>
    <xf numFmtId="0" fontId="21" fillId="6" borderId="10" xfId="0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38" fontId="21" fillId="6" borderId="10" xfId="0" applyNumberFormat="1" applyFont="1" applyFill="1" applyBorder="1" applyAlignment="1">
      <alignment horizontal="center" vertical="center"/>
    </xf>
    <xf numFmtId="38" fontId="21" fillId="7" borderId="20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38" fontId="23" fillId="0" borderId="0" xfId="0" applyNumberFormat="1" applyFont="1" applyAlignment="1">
      <alignment vertical="center"/>
    </xf>
    <xf numFmtId="38" fontId="23" fillId="0" borderId="2" xfId="1" applyNumberFormat="1" applyFont="1" applyBorder="1" applyAlignment="1">
      <alignment vertical="center"/>
    </xf>
    <xf numFmtId="38" fontId="23" fillId="0" borderId="0" xfId="1" applyNumberFormat="1" applyFont="1" applyAlignment="1">
      <alignment vertical="center"/>
    </xf>
    <xf numFmtId="38" fontId="21" fillId="0" borderId="14" xfId="1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38" fontId="23" fillId="0" borderId="1" xfId="0" applyNumberFormat="1" applyFont="1" applyBorder="1" applyAlignment="1">
      <alignment vertical="center"/>
    </xf>
    <xf numFmtId="38" fontId="23" fillId="0" borderId="9" xfId="1" applyNumberFormat="1" applyFont="1" applyBorder="1" applyAlignment="1">
      <alignment vertical="center"/>
    </xf>
    <xf numFmtId="38" fontId="23" fillId="0" borderId="1" xfId="1" applyNumberFormat="1" applyFont="1" applyBorder="1" applyAlignment="1">
      <alignment vertical="center"/>
    </xf>
    <xf numFmtId="38" fontId="21" fillId="0" borderId="15" xfId="1" applyNumberFormat="1" applyFont="1" applyBorder="1" applyAlignment="1">
      <alignment vertical="center"/>
    </xf>
    <xf numFmtId="0" fontId="23" fillId="8" borderId="1" xfId="0" applyFont="1" applyFill="1" applyBorder="1" applyAlignment="1">
      <alignment vertical="center"/>
    </xf>
    <xf numFmtId="0" fontId="21" fillId="8" borderId="1" xfId="0" applyFont="1" applyFill="1" applyBorder="1" applyAlignment="1">
      <alignment horizontal="center" vertical="center"/>
    </xf>
    <xf numFmtId="38" fontId="21" fillId="8" borderId="1" xfId="0" applyNumberFormat="1" applyFont="1" applyFill="1" applyBorder="1" applyAlignment="1">
      <alignment horizontal="center" vertical="center"/>
    </xf>
    <xf numFmtId="38" fontId="21" fillId="8" borderId="9" xfId="1" applyNumberFormat="1" applyFont="1" applyFill="1" applyBorder="1" applyAlignment="1">
      <alignment horizontal="center" vertical="center"/>
    </xf>
    <xf numFmtId="38" fontId="21" fillId="8" borderId="1" xfId="1" applyNumberFormat="1" applyFont="1" applyFill="1" applyBorder="1" applyAlignment="1">
      <alignment horizontal="center" vertical="center"/>
    </xf>
    <xf numFmtId="38" fontId="21" fillId="8" borderId="15" xfId="1" applyNumberFormat="1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vertical="center"/>
    </xf>
    <xf numFmtId="0" fontId="21" fillId="7" borderId="5" xfId="0" applyFont="1" applyFill="1" applyBorder="1" applyAlignment="1">
      <alignment horizontal="center" vertical="center"/>
    </xf>
    <xf numFmtId="38" fontId="21" fillId="7" borderId="5" xfId="0" applyNumberFormat="1" applyFont="1" applyFill="1" applyBorder="1" applyAlignment="1">
      <alignment horizontal="center" vertical="center"/>
    </xf>
    <xf numFmtId="38" fontId="21" fillId="7" borderId="6" xfId="1" applyNumberFormat="1" applyFont="1" applyFill="1" applyBorder="1" applyAlignment="1">
      <alignment horizontal="center" vertical="center"/>
    </xf>
    <xf numFmtId="38" fontId="21" fillId="7" borderId="5" xfId="1" applyNumberFormat="1" applyFont="1" applyFill="1" applyBorder="1" applyAlignment="1">
      <alignment horizontal="center" vertical="center"/>
    </xf>
    <xf numFmtId="38" fontId="21" fillId="7" borderId="21" xfId="1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38" fontId="23" fillId="0" borderId="5" xfId="0" applyNumberFormat="1" applyFont="1" applyBorder="1" applyAlignment="1">
      <alignment vertical="center"/>
    </xf>
    <xf numFmtId="38" fontId="23" fillId="0" borderId="6" xfId="1" applyNumberFormat="1" applyFont="1" applyBorder="1" applyAlignment="1">
      <alignment vertical="center"/>
    </xf>
    <xf numFmtId="38" fontId="23" fillId="0" borderId="5" xfId="1" applyNumberFormat="1" applyFont="1" applyBorder="1" applyAlignment="1">
      <alignment vertical="center"/>
    </xf>
    <xf numFmtId="38" fontId="21" fillId="0" borderId="21" xfId="1" applyNumberFormat="1" applyFont="1" applyBorder="1" applyAlignment="1">
      <alignment vertical="center"/>
    </xf>
    <xf numFmtId="43" fontId="0" fillId="0" borderId="0" xfId="1" applyFont="1" applyBorder="1" applyAlignment="1">
      <alignment horizontal="right"/>
    </xf>
    <xf numFmtId="0" fontId="6" fillId="4" borderId="1" xfId="0" applyFont="1" applyFill="1" applyBorder="1"/>
    <xf numFmtId="14" fontId="22" fillId="4" borderId="0" xfId="0" applyNumberFormat="1" applyFont="1" applyFill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8" fillId="8" borderId="1" xfId="0" applyFont="1" applyFill="1" applyBorder="1"/>
    <xf numFmtId="0" fontId="8" fillId="8" borderId="1" xfId="0" applyFont="1" applyFill="1" applyBorder="1" applyAlignment="1">
      <alignment horizontal="right"/>
    </xf>
    <xf numFmtId="38" fontId="8" fillId="8" borderId="1" xfId="0" applyNumberFormat="1" applyFont="1" applyFill="1" applyBorder="1" applyAlignment="1">
      <alignment horizontal="right"/>
    </xf>
    <xf numFmtId="0" fontId="18" fillId="5" borderId="22" xfId="0" applyFont="1" applyFill="1" applyBorder="1" applyAlignment="1">
      <alignment horizontal="left"/>
    </xf>
    <xf numFmtId="0" fontId="20" fillId="4" borderId="1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0">
    <dxf>
      <font>
        <b/>
        <i val="0"/>
        <color theme="5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15</xdr:row>
      <xdr:rowOff>0</xdr:rowOff>
    </xdr:from>
    <xdr:to>
      <xdr:col>15</xdr:col>
      <xdr:colOff>47625</xdr:colOff>
      <xdr:row>32</xdr:row>
      <xdr:rowOff>76200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AE1914BE-179A-FD5F-33D6-2CAF647B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57400"/>
          <a:ext cx="7296150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.shortcut-targets-by-id\1jdqAme5PvDI3xCV1V-FB8Fc_fMmfUyW4\ReDesign%20Schools%20Louisiana\Monthly%20Financials\FY23\June%202023\RSL%20-%20FRT23%20LA%20-%20June%202023%20%20v7.xlsm" TargetMode="External"/><Relationship Id="rId1" Type="http://schemas.openxmlformats.org/officeDocument/2006/relationships/externalLinkPath" Target="RSL%20-%20FRT23%20LA%20-%20June%202023%20%20v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ror"/>
      <sheetName val="FAR"/>
      <sheetName val="KPIs"/>
      <sheetName val="Dashboard"/>
      <sheetName val="IS"/>
      <sheetName val="Forecast"/>
      <sheetName val="BS"/>
      <sheetName val="PrevForecast"/>
      <sheetName val="Data"/>
      <sheetName val="DataBS"/>
      <sheetName val="Setup"/>
      <sheetName val="Accounts"/>
      <sheetName val="Sheet1"/>
      <sheetName val="Rev"/>
      <sheetName val="PPF"/>
      <sheetName val="Payroll"/>
      <sheetName val="FAC"/>
      <sheetName val="AR"/>
      <sheetName val="iIS"/>
      <sheetName val="iBS"/>
      <sheetName val="Benefits"/>
      <sheetName val="iBudget"/>
      <sheetName val="iBudgetNextYear"/>
      <sheetName val="is1"/>
      <sheetName val="bs1"/>
      <sheetName val="is2"/>
      <sheetName val="bs2"/>
      <sheetName val="is3"/>
      <sheetName val="bs3"/>
      <sheetName val="ForecastPivot"/>
      <sheetName val="BSPivot"/>
      <sheetName val="ISPivot"/>
      <sheetName val="COAHints"/>
      <sheetName val="GraphData"/>
      <sheetName val="Controls"/>
      <sheetName val="icons"/>
      <sheetName val="Timer"/>
      <sheetName val="QC"/>
    </sheetNames>
    <sheetDataSet>
      <sheetData sheetId="0"/>
      <sheetData sheetId="1"/>
      <sheetData sheetId="2"/>
      <sheetData sheetId="3">
        <row r="60">
          <cell r="G60">
            <v>2133342.5099999998</v>
          </cell>
        </row>
        <row r="62">
          <cell r="G62">
            <v>-694264.51000000024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">
          <cell r="D6" t="str">
            <v>ReDesign Schools Louisiana</v>
          </cell>
        </row>
        <row r="8">
          <cell r="X8" t="str">
            <v>July 2022 through June 2023</v>
          </cell>
        </row>
        <row r="9">
          <cell r="X9" t="str">
            <v>As of June 30, 2023</v>
          </cell>
        </row>
        <row r="12">
          <cell r="X12">
            <v>45107</v>
          </cell>
        </row>
        <row r="13">
          <cell r="D13">
            <v>44743</v>
          </cell>
        </row>
        <row r="16">
          <cell r="X16">
            <v>44773</v>
          </cell>
        </row>
        <row r="17">
          <cell r="X17">
            <v>44804</v>
          </cell>
        </row>
        <row r="18">
          <cell r="X18">
            <v>44834</v>
          </cell>
        </row>
        <row r="19">
          <cell r="X19">
            <v>44865</v>
          </cell>
        </row>
        <row r="20">
          <cell r="X20">
            <v>44895</v>
          </cell>
        </row>
        <row r="21">
          <cell r="X21">
            <v>44926</v>
          </cell>
        </row>
        <row r="22">
          <cell r="X22">
            <v>44957</v>
          </cell>
        </row>
        <row r="23">
          <cell r="X23">
            <v>44985</v>
          </cell>
        </row>
        <row r="24">
          <cell r="X24">
            <v>45016</v>
          </cell>
        </row>
        <row r="25">
          <cell r="X25">
            <v>45046</v>
          </cell>
        </row>
        <row r="26">
          <cell r="X26">
            <v>45077</v>
          </cell>
        </row>
        <row r="27">
          <cell r="X27">
            <v>45107</v>
          </cell>
        </row>
        <row r="42">
          <cell r="X42">
            <v>0.15</v>
          </cell>
        </row>
        <row r="43">
          <cell r="X43">
            <v>25000</v>
          </cell>
        </row>
        <row r="44">
          <cell r="X44">
            <v>5000</v>
          </cell>
        </row>
        <row r="52">
          <cell r="X52">
            <v>25000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4">
          <cell r="B24">
            <v>2081953.7000000002</v>
          </cell>
        </row>
      </sheetData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69BA2-3FA6-4202-A5FC-2D6C4E78AEC7}">
  <sheetPr codeName="Sheet1">
    <pageSetUpPr fitToPage="1"/>
  </sheetPr>
  <dimension ref="A1:O62"/>
  <sheetViews>
    <sheetView showGridLines="0" tabSelected="1" workbookViewId="0">
      <selection activeCell="D39" sqref="D39"/>
    </sheetView>
  </sheetViews>
  <sheetFormatPr defaultRowHeight="11.25" customHeight="1" x14ac:dyDescent="0.25"/>
  <cols>
    <col min="1" max="1" width="4" customWidth="1"/>
    <col min="2" max="2" width="12.5703125" customWidth="1"/>
    <col min="3" max="3" width="11.5703125" customWidth="1"/>
    <col min="4" max="4" width="12.140625" customWidth="1"/>
    <col min="5" max="6" width="11.5703125" customWidth="1"/>
    <col min="7" max="10" width="11.5703125" hidden="1" customWidth="1"/>
  </cols>
  <sheetData>
    <row r="1" spans="1:15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1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5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5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5" ht="11.25" customHeight="1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1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1.25" hidden="1" customHeight="1" x14ac:dyDescent="0.25">
      <c r="A7" s="2"/>
      <c r="B7" s="2">
        <v>1</v>
      </c>
      <c r="C7" s="2"/>
      <c r="D7" s="2">
        <v>2</v>
      </c>
      <c r="E7" s="2"/>
      <c r="F7" s="2">
        <v>3</v>
      </c>
      <c r="G7" s="2"/>
      <c r="H7" s="2">
        <v>4</v>
      </c>
      <c r="I7" s="2"/>
      <c r="J7" s="2"/>
      <c r="K7" s="2"/>
      <c r="L7" s="2"/>
      <c r="M7" s="2"/>
      <c r="N7" s="2"/>
      <c r="O7" s="2"/>
    </row>
    <row r="8" spans="1:15" ht="11.25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1.25" hidden="1" customHeight="1" x14ac:dyDescent="0.25">
      <c r="A9" s="7"/>
      <c r="B9" s="8" t="s">
        <v>4</v>
      </c>
      <c r="C9" s="9"/>
      <c r="D9" s="8" t="s">
        <v>5</v>
      </c>
      <c r="E9" s="9"/>
      <c r="F9" s="8" t="s">
        <v>5</v>
      </c>
      <c r="G9" s="9"/>
      <c r="H9" s="8" t="s">
        <v>6</v>
      </c>
      <c r="I9" s="9"/>
      <c r="J9" s="2"/>
      <c r="K9" s="2"/>
      <c r="L9" s="2"/>
      <c r="M9" s="2"/>
      <c r="N9" s="2"/>
      <c r="O9" s="2"/>
    </row>
    <row r="10" spans="1:15" ht="11.25" customHeight="1" x14ac:dyDescent="0.25">
      <c r="A10" s="2"/>
      <c r="B10" s="48" t="s">
        <v>7</v>
      </c>
      <c r="C10" s="2"/>
      <c r="D10" s="48" t="s">
        <v>8</v>
      </c>
      <c r="E10" s="2"/>
      <c r="F10" s="48" t="s">
        <v>9</v>
      </c>
      <c r="G10" s="2"/>
      <c r="H10" s="48" t="s">
        <v>10</v>
      </c>
      <c r="I10" s="2"/>
      <c r="J10" s="2"/>
      <c r="K10" s="2"/>
      <c r="L10" s="2"/>
      <c r="M10" s="2"/>
      <c r="N10" s="2"/>
      <c r="O10" s="2"/>
    </row>
    <row r="11" spans="1:15" ht="11.25" customHeight="1" x14ac:dyDescent="0.25">
      <c r="A11" s="2"/>
      <c r="B11" s="48" t="s">
        <v>11</v>
      </c>
      <c r="C11" s="2"/>
      <c r="D11" s="48" t="s">
        <v>12</v>
      </c>
      <c r="E11" s="2"/>
      <c r="F11" s="48" t="s">
        <v>11</v>
      </c>
      <c r="G11" s="2"/>
      <c r="H11" s="48" t="s">
        <v>6</v>
      </c>
      <c r="I11" s="2"/>
      <c r="J11" s="2"/>
      <c r="K11" s="2"/>
      <c r="L11" s="2"/>
      <c r="M11" s="2"/>
      <c r="N11" s="2"/>
      <c r="O11" s="2"/>
    </row>
    <row r="12" spans="1:15" ht="23.25" x14ac:dyDescent="0.35">
      <c r="A12" s="10"/>
      <c r="B12" s="11">
        <v>54.032684111956407</v>
      </c>
      <c r="C12" s="12"/>
      <c r="D12" s="13">
        <v>0.18538843253718976</v>
      </c>
      <c r="E12" s="12"/>
      <c r="F12" s="14">
        <v>0.22757893447867517</v>
      </c>
      <c r="G12" s="12"/>
      <c r="H12" s="11" t="s">
        <v>6</v>
      </c>
      <c r="I12" s="10"/>
      <c r="J12" s="2"/>
    </row>
    <row r="13" spans="1:15" ht="11.25" customHeight="1" x14ac:dyDescent="0.25">
      <c r="A13" s="2"/>
      <c r="B13" s="15" t="s">
        <v>13</v>
      </c>
      <c r="C13" s="16"/>
      <c r="D13" s="15" t="s">
        <v>14</v>
      </c>
      <c r="E13" s="16"/>
      <c r="F13" s="15" t="s">
        <v>15</v>
      </c>
      <c r="G13" s="2"/>
      <c r="H13" s="15" t="s">
        <v>6</v>
      </c>
      <c r="I13" s="2"/>
      <c r="J13" s="2"/>
      <c r="K13" s="2"/>
      <c r="L13" s="2"/>
      <c r="M13" s="2"/>
      <c r="N13" s="2"/>
      <c r="O13" s="2"/>
    </row>
    <row r="14" spans="1:15" ht="11.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1.25" customHeight="1" x14ac:dyDescent="0.25">
      <c r="A15" s="5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1.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1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1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1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1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1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1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1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1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1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1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1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1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1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1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1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1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1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1.25" customHeight="1" x14ac:dyDescent="0.25">
      <c r="A35" s="5" t="s">
        <v>17</v>
      </c>
      <c r="B35" s="5"/>
      <c r="C35" s="5"/>
      <c r="D35" s="5"/>
      <c r="E35" s="17" t="s">
        <v>18</v>
      </c>
      <c r="F35" s="5"/>
      <c r="G35" s="5"/>
      <c r="H35" s="17" t="s">
        <v>19</v>
      </c>
      <c r="I35" s="5"/>
      <c r="J35" s="5"/>
      <c r="K35" s="2"/>
      <c r="L35" s="2"/>
      <c r="M35" s="2"/>
      <c r="N35" s="2"/>
      <c r="O35" s="2"/>
    </row>
    <row r="36" spans="1:15" ht="11.25" customHeight="1" x14ac:dyDescent="0.25">
      <c r="A36" s="18"/>
      <c r="B36" s="18"/>
      <c r="C36" s="18"/>
      <c r="D36" s="19" t="s">
        <v>20</v>
      </c>
      <c r="E36" s="19" t="s">
        <v>21</v>
      </c>
      <c r="F36" s="19" t="s">
        <v>22</v>
      </c>
      <c r="G36" s="20" t="s">
        <v>23</v>
      </c>
      <c r="H36" s="19" t="s">
        <v>21</v>
      </c>
      <c r="I36" s="19" t="s">
        <v>22</v>
      </c>
      <c r="J36" s="20" t="s">
        <v>24</v>
      </c>
      <c r="K36" s="2"/>
      <c r="L36" s="2"/>
      <c r="M36" s="2"/>
      <c r="N36" s="2"/>
      <c r="O36" s="2"/>
    </row>
    <row r="37" spans="1:15" ht="11.25" customHeight="1" x14ac:dyDescent="0.25">
      <c r="A37" s="21" t="s">
        <v>25</v>
      </c>
      <c r="B37" s="2"/>
      <c r="C37" s="2"/>
      <c r="D37" s="6"/>
      <c r="E37" s="6"/>
      <c r="F37" s="6"/>
      <c r="G37" s="22"/>
      <c r="H37" s="6"/>
      <c r="I37" s="6"/>
      <c r="J37" s="22"/>
      <c r="K37" s="2"/>
      <c r="L37" s="2"/>
      <c r="M37" s="2"/>
      <c r="N37" s="2"/>
      <c r="O37" s="2"/>
    </row>
    <row r="38" spans="1:15" ht="11.25" customHeight="1" x14ac:dyDescent="0.25">
      <c r="A38" s="2" t="s">
        <v>26</v>
      </c>
      <c r="B38" s="2"/>
      <c r="C38" s="2"/>
      <c r="D38" s="23">
        <v>5684424.9799999995</v>
      </c>
      <c r="E38" s="23">
        <v>5974545.96</v>
      </c>
      <c r="F38" s="24">
        <v>-290120.98000000045</v>
      </c>
      <c r="G38" s="25">
        <v>5684424.9799999995</v>
      </c>
      <c r="H38" s="23">
        <v>5974545.96</v>
      </c>
      <c r="I38" s="24">
        <v>-290120.98000000045</v>
      </c>
      <c r="J38" s="25">
        <v>0</v>
      </c>
      <c r="K38" s="2"/>
      <c r="L38" s="2"/>
      <c r="M38" s="2"/>
      <c r="N38" s="2"/>
      <c r="O38" s="2"/>
    </row>
    <row r="39" spans="1:15" ht="11.25" customHeight="1" x14ac:dyDescent="0.25">
      <c r="A39" s="2" t="s">
        <v>27</v>
      </c>
      <c r="B39" s="2"/>
      <c r="C39" s="2"/>
      <c r="D39" s="23">
        <v>5822942.7799999993</v>
      </c>
      <c r="E39" s="23">
        <v>6133676.1599999992</v>
      </c>
      <c r="F39" s="24">
        <v>-310733.37999999989</v>
      </c>
      <c r="G39" s="25">
        <v>5822942.7799999993</v>
      </c>
      <c r="H39" s="23">
        <v>6133676.1599999992</v>
      </c>
      <c r="I39" s="24">
        <v>-310733.37999999989</v>
      </c>
      <c r="J39" s="25">
        <v>0</v>
      </c>
      <c r="K39" s="2"/>
      <c r="L39" s="2"/>
      <c r="M39" s="2"/>
      <c r="N39" s="2"/>
      <c r="O39" s="2"/>
    </row>
    <row r="40" spans="1:15" ht="11.25" customHeight="1" x14ac:dyDescent="0.25">
      <c r="A40" s="2" t="s">
        <v>28</v>
      </c>
      <c r="B40" s="2"/>
      <c r="C40" s="2"/>
      <c r="D40" s="23">
        <v>0</v>
      </c>
      <c r="E40" s="23">
        <v>0</v>
      </c>
      <c r="F40" s="24">
        <v>0</v>
      </c>
      <c r="G40" s="25">
        <v>0</v>
      </c>
      <c r="H40" s="23">
        <v>0</v>
      </c>
      <c r="I40" s="24">
        <v>0</v>
      </c>
      <c r="J40" s="25">
        <v>0</v>
      </c>
      <c r="K40" s="2"/>
      <c r="L40" s="2"/>
      <c r="M40" s="2"/>
      <c r="N40" s="2"/>
      <c r="O40" s="2"/>
    </row>
    <row r="41" spans="1:15" ht="11.25" customHeight="1" x14ac:dyDescent="0.25">
      <c r="A41" s="2" t="s">
        <v>29</v>
      </c>
      <c r="B41" s="2"/>
      <c r="C41" s="2"/>
      <c r="D41" s="23">
        <v>51.99</v>
      </c>
      <c r="E41" s="23">
        <v>0</v>
      </c>
      <c r="F41" s="24">
        <v>51.99</v>
      </c>
      <c r="G41" s="25">
        <v>51.99</v>
      </c>
      <c r="H41" s="23">
        <v>0</v>
      </c>
      <c r="I41" s="24">
        <v>51.99</v>
      </c>
      <c r="J41" s="25">
        <v>0</v>
      </c>
      <c r="K41" s="2"/>
      <c r="L41" s="2"/>
      <c r="M41" s="2"/>
      <c r="N41" s="2"/>
      <c r="O41" s="2"/>
    </row>
    <row r="42" spans="1:15" ht="11.25" customHeight="1" x14ac:dyDescent="0.25">
      <c r="A42" s="26" t="s">
        <v>30</v>
      </c>
      <c r="B42" s="26"/>
      <c r="C42" s="26"/>
      <c r="D42" s="27">
        <v>11507419.749999998</v>
      </c>
      <c r="E42" s="27">
        <v>12108222.119999999</v>
      </c>
      <c r="F42" s="28">
        <v>-600802.37000000104</v>
      </c>
      <c r="G42" s="29">
        <v>11507419.749999998</v>
      </c>
      <c r="H42" s="27">
        <v>12108222.119999999</v>
      </c>
      <c r="I42" s="28">
        <v>-600802.37000000104</v>
      </c>
      <c r="J42" s="29">
        <v>0</v>
      </c>
      <c r="K42" s="2"/>
      <c r="L42" s="2"/>
      <c r="M42" s="2"/>
      <c r="N42" s="2"/>
      <c r="O42" s="2"/>
    </row>
    <row r="43" spans="1:15" ht="11.25" customHeight="1" x14ac:dyDescent="0.25">
      <c r="A43" s="2"/>
      <c r="B43" s="2"/>
      <c r="C43" s="2"/>
      <c r="D43" s="30"/>
      <c r="E43" s="30"/>
      <c r="F43" s="31"/>
      <c r="G43" s="25"/>
      <c r="H43" s="30"/>
      <c r="I43" s="31"/>
      <c r="J43" s="25"/>
      <c r="K43" s="2"/>
      <c r="L43" s="2"/>
      <c r="M43" s="2"/>
      <c r="N43" s="2"/>
      <c r="O43" s="2"/>
    </row>
    <row r="44" spans="1:15" ht="11.25" customHeight="1" x14ac:dyDescent="0.25">
      <c r="A44" s="21" t="s">
        <v>31</v>
      </c>
      <c r="B44" s="2"/>
      <c r="C44" s="2"/>
      <c r="D44" s="2"/>
      <c r="E44" s="2"/>
      <c r="F44" s="7"/>
      <c r="G44" s="32"/>
      <c r="H44" s="2"/>
      <c r="I44" s="7"/>
      <c r="J44" s="32"/>
      <c r="K44" s="2"/>
      <c r="L44" s="2"/>
      <c r="M44" s="2"/>
      <c r="N44" s="2"/>
      <c r="O44" s="2"/>
    </row>
    <row r="45" spans="1:15" ht="11.25" customHeight="1" x14ac:dyDescent="0.25">
      <c r="A45" s="2" t="s">
        <v>32</v>
      </c>
      <c r="B45" s="2"/>
      <c r="C45" s="2"/>
      <c r="D45" s="23">
        <v>4511245.0199999996</v>
      </c>
      <c r="E45" s="23">
        <v>5781065.7599999998</v>
      </c>
      <c r="F45" s="24">
        <v>1269820.7400000002</v>
      </c>
      <c r="G45" s="25">
        <v>4511245.0199999996</v>
      </c>
      <c r="H45" s="23">
        <v>5781065.7599999998</v>
      </c>
      <c r="I45" s="24">
        <v>1269820.7400000002</v>
      </c>
      <c r="J45" s="25">
        <v>0</v>
      </c>
      <c r="K45" s="2"/>
      <c r="L45" s="2"/>
      <c r="M45" s="2"/>
      <c r="N45" s="2"/>
      <c r="O45" s="2"/>
    </row>
    <row r="46" spans="1:15" ht="11.25" customHeight="1" x14ac:dyDescent="0.25">
      <c r="A46" s="2" t="s">
        <v>33</v>
      </c>
      <c r="B46" s="2"/>
      <c r="C46" s="2"/>
      <c r="D46" s="23">
        <v>797566.69</v>
      </c>
      <c r="E46" s="23">
        <v>1220376.2400000002</v>
      </c>
      <c r="F46" s="24">
        <v>422809.55000000028</v>
      </c>
      <c r="G46" s="25">
        <v>797566.69</v>
      </c>
      <c r="H46" s="23">
        <v>1220376.2400000002</v>
      </c>
      <c r="I46" s="24">
        <v>422809.55000000028</v>
      </c>
      <c r="J46" s="25">
        <v>0</v>
      </c>
      <c r="K46" s="2"/>
      <c r="L46" s="2"/>
      <c r="M46" s="2"/>
      <c r="N46" s="2"/>
      <c r="O46" s="2"/>
    </row>
    <row r="47" spans="1:15" ht="11.25" customHeight="1" x14ac:dyDescent="0.25">
      <c r="A47" s="2" t="s">
        <v>34</v>
      </c>
      <c r="B47" s="2"/>
      <c r="C47" s="2"/>
      <c r="D47" s="23">
        <v>475255.92</v>
      </c>
      <c r="E47" s="23">
        <v>650629.56000000006</v>
      </c>
      <c r="F47" s="24">
        <v>175373.64000000007</v>
      </c>
      <c r="G47" s="25">
        <v>475255.92</v>
      </c>
      <c r="H47" s="23">
        <v>650629.56000000006</v>
      </c>
      <c r="I47" s="24">
        <v>175373.64000000007</v>
      </c>
      <c r="J47" s="25">
        <v>0</v>
      </c>
      <c r="K47" s="2"/>
      <c r="L47" s="2"/>
      <c r="M47" s="2"/>
      <c r="N47" s="2"/>
      <c r="O47" s="2"/>
    </row>
    <row r="48" spans="1:15" ht="11.25" customHeight="1" x14ac:dyDescent="0.25">
      <c r="A48" s="2" t="s">
        <v>35</v>
      </c>
      <c r="B48" s="2"/>
      <c r="C48" s="2"/>
      <c r="D48" s="23">
        <v>0</v>
      </c>
      <c r="E48" s="23">
        <v>0</v>
      </c>
      <c r="F48" s="24">
        <v>0</v>
      </c>
      <c r="G48" s="25">
        <v>0</v>
      </c>
      <c r="H48" s="23">
        <v>0</v>
      </c>
      <c r="I48" s="24">
        <v>0</v>
      </c>
      <c r="J48" s="25">
        <v>0</v>
      </c>
      <c r="K48" s="2"/>
      <c r="L48" s="2"/>
      <c r="M48" s="2"/>
      <c r="N48" s="2"/>
      <c r="O48" s="2"/>
    </row>
    <row r="49" spans="1:15" ht="11.25" customHeight="1" x14ac:dyDescent="0.25">
      <c r="A49" s="2" t="s">
        <v>36</v>
      </c>
      <c r="B49" s="2"/>
      <c r="C49" s="2"/>
      <c r="D49" s="23">
        <v>590609.5</v>
      </c>
      <c r="E49" s="23">
        <v>789515.52</v>
      </c>
      <c r="F49" s="24">
        <v>198906.02000000002</v>
      </c>
      <c r="G49" s="25">
        <v>590609.49999999988</v>
      </c>
      <c r="H49" s="23">
        <v>789515.52</v>
      </c>
      <c r="I49" s="24">
        <v>198906.02000000014</v>
      </c>
      <c r="J49" s="25">
        <v>0</v>
      </c>
      <c r="K49" s="2"/>
      <c r="L49" s="2"/>
      <c r="M49" s="2"/>
      <c r="N49" s="2"/>
      <c r="O49" s="2"/>
    </row>
    <row r="50" spans="1:15" ht="11.25" customHeight="1" x14ac:dyDescent="0.25">
      <c r="A50" s="2" t="s">
        <v>37</v>
      </c>
      <c r="B50" s="2"/>
      <c r="C50" s="2"/>
      <c r="D50" s="23">
        <v>1781030.7099999997</v>
      </c>
      <c r="E50" s="23">
        <v>2022796.3199999996</v>
      </c>
      <c r="F50" s="24">
        <v>241765.60999999987</v>
      </c>
      <c r="G50" s="25">
        <v>1781030.7099999997</v>
      </c>
      <c r="H50" s="23">
        <v>2022796.3199999996</v>
      </c>
      <c r="I50" s="24">
        <v>241765.60999999987</v>
      </c>
      <c r="J50" s="25">
        <v>0</v>
      </c>
      <c r="K50" s="2"/>
      <c r="L50" s="2"/>
      <c r="M50" s="2"/>
      <c r="N50" s="2"/>
      <c r="O50" s="2"/>
    </row>
    <row r="51" spans="1:15" ht="11.25" customHeight="1" x14ac:dyDescent="0.25">
      <c r="A51" s="2" t="s">
        <v>38</v>
      </c>
      <c r="B51" s="2"/>
      <c r="C51" s="2"/>
      <c r="D51" s="23">
        <v>1218369.4000000001</v>
      </c>
      <c r="E51" s="23">
        <v>1269762.1199999996</v>
      </c>
      <c r="F51" s="24">
        <v>51392.719999999506</v>
      </c>
      <c r="G51" s="25">
        <v>1218369.4000000004</v>
      </c>
      <c r="H51" s="23">
        <v>1269762.1199999996</v>
      </c>
      <c r="I51" s="24">
        <v>51392.719999999274</v>
      </c>
      <c r="J51" s="25">
        <v>0</v>
      </c>
      <c r="K51" s="2"/>
      <c r="L51" s="2"/>
      <c r="M51" s="2"/>
      <c r="N51" s="2"/>
      <c r="O51" s="2"/>
    </row>
    <row r="52" spans="1:15" ht="11.25" customHeight="1" x14ac:dyDescent="0.25">
      <c r="A52" s="2" t="s">
        <v>39</v>
      </c>
      <c r="B52" s="2"/>
      <c r="C52" s="2"/>
      <c r="D52" s="23">
        <v>0</v>
      </c>
      <c r="E52" s="23">
        <v>0</v>
      </c>
      <c r="F52" s="24">
        <v>0</v>
      </c>
      <c r="G52" s="25">
        <v>0</v>
      </c>
      <c r="H52" s="23">
        <v>0</v>
      </c>
      <c r="I52" s="24">
        <v>0</v>
      </c>
      <c r="J52" s="25">
        <v>0</v>
      </c>
      <c r="K52" s="2"/>
      <c r="L52" s="2"/>
      <c r="M52" s="2"/>
      <c r="N52" s="2"/>
      <c r="O52" s="2"/>
    </row>
    <row r="53" spans="1:15" ht="11.25" customHeight="1" x14ac:dyDescent="0.25">
      <c r="A53" s="33" t="s">
        <v>40</v>
      </c>
      <c r="B53" s="33"/>
      <c r="C53" s="33"/>
      <c r="D53" s="34">
        <v>9374077.2399999984</v>
      </c>
      <c r="E53" s="34">
        <v>11734145.52</v>
      </c>
      <c r="F53" s="35">
        <v>2360068.2800000012</v>
      </c>
      <c r="G53" s="36">
        <v>9374077.2399999984</v>
      </c>
      <c r="H53" s="34">
        <v>11734145.52</v>
      </c>
      <c r="I53" s="35">
        <v>2360068.2800000012</v>
      </c>
      <c r="J53" s="36">
        <v>0</v>
      </c>
      <c r="K53" s="2"/>
      <c r="L53" s="2"/>
      <c r="M53" s="2"/>
      <c r="N53" s="2"/>
      <c r="O53" s="2"/>
    </row>
    <row r="54" spans="1:15" ht="11.25" customHeight="1" x14ac:dyDescent="0.25">
      <c r="A54" s="2" t="s">
        <v>41</v>
      </c>
      <c r="B54" s="2"/>
      <c r="C54" s="2"/>
      <c r="D54" s="23">
        <v>2133342.5099999998</v>
      </c>
      <c r="E54" s="23">
        <v>374076.59999999963</v>
      </c>
      <c r="F54" s="37">
        <v>1759265.9100000001</v>
      </c>
      <c r="G54" s="25">
        <v>2133342.5099999998</v>
      </c>
      <c r="H54" s="23">
        <v>374076.59999999963</v>
      </c>
      <c r="I54" s="37">
        <v>1759265.9100000001</v>
      </c>
      <c r="J54" s="25">
        <v>0</v>
      </c>
      <c r="K54" s="2"/>
      <c r="L54" s="2"/>
      <c r="M54" s="2"/>
      <c r="N54" s="2"/>
      <c r="O54" s="2"/>
    </row>
    <row r="55" spans="1:15" ht="11.25" customHeight="1" x14ac:dyDescent="0.25">
      <c r="A55" s="2"/>
      <c r="B55" s="2"/>
      <c r="C55" s="2"/>
      <c r="D55" s="23"/>
      <c r="E55" s="23"/>
      <c r="F55" s="24"/>
      <c r="G55" s="25"/>
      <c r="H55" s="23"/>
      <c r="I55" s="24"/>
      <c r="J55" s="25"/>
      <c r="K55" s="2"/>
      <c r="L55" s="2"/>
      <c r="M55" s="2"/>
      <c r="N55" s="2"/>
      <c r="O55" s="2"/>
    </row>
    <row r="56" spans="1:15" ht="11.25" customHeight="1" x14ac:dyDescent="0.25">
      <c r="A56" s="21" t="s">
        <v>42</v>
      </c>
      <c r="B56" s="2"/>
      <c r="C56" s="2"/>
      <c r="D56" s="23"/>
      <c r="E56" s="23"/>
      <c r="F56" s="24"/>
      <c r="G56" s="25"/>
      <c r="H56" s="23"/>
      <c r="I56" s="24"/>
      <c r="J56" s="25"/>
      <c r="K56" s="2"/>
      <c r="L56" s="2"/>
      <c r="M56" s="2"/>
      <c r="N56" s="2"/>
      <c r="O56" s="2"/>
    </row>
    <row r="57" spans="1:15" ht="11.25" customHeight="1" x14ac:dyDescent="0.25">
      <c r="A57" s="2" t="s">
        <v>43</v>
      </c>
      <c r="B57" s="2"/>
      <c r="C57" s="2"/>
      <c r="D57" s="23">
        <v>0</v>
      </c>
      <c r="E57" s="23">
        <v>0</v>
      </c>
      <c r="F57" s="24">
        <v>0</v>
      </c>
      <c r="G57" s="25">
        <v>0</v>
      </c>
      <c r="H57" s="23">
        <v>0</v>
      </c>
      <c r="I57" s="24">
        <v>0</v>
      </c>
      <c r="J57" s="25">
        <v>0</v>
      </c>
      <c r="K57" s="2"/>
      <c r="L57" s="2"/>
      <c r="M57" s="2"/>
      <c r="N57" s="2"/>
      <c r="O57" s="2"/>
    </row>
    <row r="58" spans="1:15" ht="11.25" customHeight="1" x14ac:dyDescent="0.25">
      <c r="A58" s="38" t="s">
        <v>44</v>
      </c>
      <c r="B58" s="38"/>
      <c r="C58" s="38"/>
      <c r="D58" s="39">
        <v>0</v>
      </c>
      <c r="E58" s="39">
        <v>0</v>
      </c>
      <c r="F58" s="40">
        <v>0</v>
      </c>
      <c r="G58" s="41">
        <v>0</v>
      </c>
      <c r="H58" s="39">
        <v>0</v>
      </c>
      <c r="I58" s="40">
        <v>0</v>
      </c>
      <c r="J58" s="41">
        <v>0</v>
      </c>
      <c r="K58" s="2"/>
      <c r="L58" s="2"/>
      <c r="M58" s="2"/>
      <c r="N58" s="2"/>
      <c r="O58" s="2"/>
    </row>
    <row r="59" spans="1:15" ht="11.25" customHeight="1" x14ac:dyDescent="0.25">
      <c r="A59" s="38" t="s">
        <v>45</v>
      </c>
      <c r="B59" s="38"/>
      <c r="C59" s="38"/>
      <c r="D59" s="39">
        <v>9374077.2399999984</v>
      </c>
      <c r="E59" s="39">
        <v>11734145.52</v>
      </c>
      <c r="F59" s="39">
        <v>2360068.2800000012</v>
      </c>
      <c r="G59" s="41">
        <v>9374077.2399999984</v>
      </c>
      <c r="H59" s="39">
        <v>11734145.52</v>
      </c>
      <c r="I59" s="39">
        <v>2360068.2800000012</v>
      </c>
      <c r="J59" s="41">
        <v>0</v>
      </c>
      <c r="K59" s="2"/>
      <c r="L59" s="2"/>
      <c r="M59" s="2"/>
      <c r="N59" s="2"/>
      <c r="O59" s="2"/>
    </row>
    <row r="60" spans="1:15" ht="11.25" customHeight="1" x14ac:dyDescent="0.25">
      <c r="A60" s="42" t="s">
        <v>46</v>
      </c>
      <c r="B60" s="42"/>
      <c r="C60" s="42"/>
      <c r="D60" s="43">
        <v>2133342.5099999998</v>
      </c>
      <c r="E60" s="43">
        <v>374076.59999999963</v>
      </c>
      <c r="F60" s="37">
        <v>1759265.9100000001</v>
      </c>
      <c r="G60" s="44">
        <v>2133342.5099999998</v>
      </c>
      <c r="H60" s="43">
        <v>374076.59999999963</v>
      </c>
      <c r="I60" s="37">
        <v>1759265.9100000001</v>
      </c>
      <c r="J60" s="44">
        <v>0</v>
      </c>
      <c r="K60" s="2"/>
      <c r="L60" s="2"/>
      <c r="M60" s="2"/>
      <c r="N60" s="2"/>
      <c r="O60" s="2"/>
    </row>
    <row r="61" spans="1:15" ht="11.25" customHeight="1" x14ac:dyDescent="0.25">
      <c r="A61" s="2" t="s">
        <v>47</v>
      </c>
      <c r="B61" s="2"/>
      <c r="C61" s="2"/>
      <c r="D61" s="23">
        <v>-2827607.02</v>
      </c>
      <c r="E61" s="23">
        <v>0</v>
      </c>
      <c r="F61" s="24">
        <v>-2827607.02</v>
      </c>
      <c r="G61" s="25">
        <v>-2827607.02</v>
      </c>
      <c r="H61" s="23">
        <v>0</v>
      </c>
      <c r="I61" s="24">
        <v>-2827607.02</v>
      </c>
      <c r="J61" s="25">
        <v>0</v>
      </c>
      <c r="K61" s="2"/>
      <c r="L61" s="2"/>
      <c r="M61" s="2"/>
      <c r="N61" s="2"/>
      <c r="O61" s="2"/>
    </row>
    <row r="62" spans="1:15" ht="11.25" customHeight="1" x14ac:dyDescent="0.25">
      <c r="A62" s="45" t="s">
        <v>48</v>
      </c>
      <c r="B62" s="45"/>
      <c r="C62" s="45"/>
      <c r="D62" s="46">
        <v>-694264.51000000024</v>
      </c>
      <c r="E62" s="46">
        <v>374076.59999999963</v>
      </c>
      <c r="F62" s="46">
        <v>-1068341.1099999999</v>
      </c>
      <c r="G62" s="47">
        <v>-694264.51000000024</v>
      </c>
      <c r="H62" s="46">
        <v>374076.59999999963</v>
      </c>
      <c r="I62" s="46">
        <v>-1068341.1099999999</v>
      </c>
      <c r="J62" s="47">
        <v>0</v>
      </c>
      <c r="K62" s="2"/>
      <c r="L62" s="2"/>
      <c r="M62" s="2"/>
      <c r="N62" s="2"/>
      <c r="O62" s="2"/>
    </row>
  </sheetData>
  <conditionalFormatting sqref="B12">
    <cfRule type="expression" dxfId="9" priority="9">
      <formula>B$9="Good"</formula>
    </cfRule>
    <cfRule type="expression" dxfId="8" priority="10">
      <formula>B$9="Bad"</formula>
    </cfRule>
  </conditionalFormatting>
  <conditionalFormatting sqref="D12">
    <cfRule type="expression" dxfId="7" priority="5">
      <formula>D$9="Good"</formula>
    </cfRule>
    <cfRule type="expression" dxfId="6" priority="6">
      <formula>D$9="Bad"</formula>
    </cfRule>
  </conditionalFormatting>
  <conditionalFormatting sqref="F12">
    <cfRule type="expression" dxfId="5" priority="3">
      <formula>F$9="Good"</formula>
    </cfRule>
    <cfRule type="expression" dxfId="4" priority="4">
      <formula>F$9="Bad"</formula>
    </cfRule>
  </conditionalFormatting>
  <conditionalFormatting sqref="F36:F62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{A62C139D-3A67-4113-B223-D6A86919624B}</x14:id>
        </ext>
      </extLst>
    </cfRule>
  </conditionalFormatting>
  <conditionalFormatting sqref="H12">
    <cfRule type="expression" dxfId="3" priority="1">
      <formula>H$9="Good"</formula>
    </cfRule>
    <cfRule type="expression" dxfId="2" priority="2">
      <formula>H$9="Bad"</formula>
    </cfRule>
  </conditionalFormatting>
  <conditionalFormatting sqref="I36:I62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{99A558F8-5BEC-4C67-B576-AE42B107A8F9}</x14:id>
        </ext>
      </extLst>
    </cfRule>
  </conditionalFormatting>
  <conditionalFormatting sqref="J12">
    <cfRule type="expression" dxfId="1" priority="7">
      <formula>J$9="Good"</formula>
    </cfRule>
    <cfRule type="expression" dxfId="0" priority="8">
      <formula>J$9="Bad"</formula>
    </cfRule>
  </conditionalFormatting>
  <pageMargins left="0.7" right="0.7" top="0.75" bottom="0.75" header="0.3" footer="0.3"/>
  <pageSetup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2C139D-3A67-4113-B223-D6A8691962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F36:F62</xm:sqref>
        </x14:conditionalFormatting>
        <x14:conditionalFormatting xmlns:xm="http://schemas.microsoft.com/office/excel/2006/main">
          <x14:cfRule type="dataBar" id="{99A558F8-5BEC-4C67-B576-AE42B107A8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I36:I62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6913D-C187-4C75-9907-B138905C2FDB}">
  <sheetPr codeName="Sheet2">
    <tabColor theme="5" tint="0.39997558519241921"/>
    <pageSetUpPr fitToPage="1"/>
  </sheetPr>
  <dimension ref="A1:H98"/>
  <sheetViews>
    <sheetView showGridLines="0" workbookViewId="0">
      <selection activeCell="D25" sqref="D25"/>
    </sheetView>
  </sheetViews>
  <sheetFormatPr defaultRowHeight="15" x14ac:dyDescent="0.25"/>
  <cols>
    <col min="1" max="3" width="1.28515625" customWidth="1"/>
    <col min="4" max="4" width="54.42578125" customWidth="1"/>
    <col min="5" max="6" width="9.85546875" customWidth="1"/>
    <col min="7" max="7" width="0" hidden="1" customWidth="1"/>
    <col min="8" max="8" width="26.5703125" customWidth="1"/>
  </cols>
  <sheetData>
    <row r="1" spans="1:8" ht="20.25" customHeight="1" x14ac:dyDescent="0.4">
      <c r="A1" s="1" t="s">
        <v>49</v>
      </c>
      <c r="B1" s="49"/>
      <c r="C1" s="49"/>
    </row>
    <row r="2" spans="1:8" ht="15" customHeight="1" x14ac:dyDescent="0.25">
      <c r="A2" s="3" t="s">
        <v>1</v>
      </c>
      <c r="B2" s="50"/>
      <c r="C2" s="50"/>
    </row>
    <row r="3" spans="1:8" ht="15" customHeight="1" x14ac:dyDescent="0.25">
      <c r="A3" s="4" t="s">
        <v>2</v>
      </c>
      <c r="B3" s="51"/>
      <c r="C3" s="51"/>
    </row>
    <row r="4" spans="1:8" ht="12.75" customHeight="1" x14ac:dyDescent="0.25">
      <c r="A4" s="50"/>
      <c r="B4" s="50"/>
      <c r="C4" s="50"/>
    </row>
    <row r="5" spans="1:8" ht="12.75" customHeight="1" x14ac:dyDescent="0.25">
      <c r="A5" s="52"/>
      <c r="B5" s="52"/>
      <c r="C5" s="52"/>
      <c r="D5" s="52"/>
      <c r="E5" s="122" t="s">
        <v>50</v>
      </c>
      <c r="F5" s="122"/>
      <c r="G5" s="53"/>
      <c r="H5" s="53"/>
    </row>
    <row r="6" spans="1:8" ht="11.25" customHeight="1" x14ac:dyDescent="0.25">
      <c r="A6" s="63" t="s">
        <v>49</v>
      </c>
      <c r="B6" s="54"/>
      <c r="C6" s="54"/>
      <c r="D6" s="54"/>
      <c r="E6" s="55" t="s">
        <v>20</v>
      </c>
      <c r="F6" s="55" t="s">
        <v>21</v>
      </c>
      <c r="G6" s="55" t="s">
        <v>24</v>
      </c>
      <c r="H6" s="56" t="s">
        <v>22</v>
      </c>
    </row>
    <row r="7" spans="1:8" ht="11.25" customHeight="1" x14ac:dyDescent="0.25">
      <c r="A7" s="2" t="s">
        <v>25</v>
      </c>
      <c r="B7" s="2"/>
      <c r="C7" s="2"/>
      <c r="D7" s="2"/>
      <c r="E7" s="59"/>
      <c r="F7" s="59"/>
      <c r="G7" s="59"/>
      <c r="H7" s="60"/>
    </row>
    <row r="8" spans="1:8" ht="11.25" customHeight="1" x14ac:dyDescent="0.25">
      <c r="A8" s="2"/>
      <c r="B8" s="2" t="s">
        <v>26</v>
      </c>
      <c r="C8" s="2"/>
      <c r="D8" s="2"/>
      <c r="E8" s="59"/>
      <c r="F8" s="59"/>
      <c r="G8" s="59"/>
      <c r="H8" s="60"/>
    </row>
    <row r="9" spans="1:8" ht="11.25" customHeight="1" x14ac:dyDescent="0.25">
      <c r="A9" s="2"/>
      <c r="B9" s="2"/>
      <c r="C9" s="2" t="s">
        <v>52</v>
      </c>
      <c r="D9" s="2"/>
      <c r="E9" s="59">
        <v>1341006</v>
      </c>
      <c r="F9" s="59">
        <v>1269441.96</v>
      </c>
      <c r="G9" s="59">
        <v>0</v>
      </c>
      <c r="H9" s="60">
        <f t="shared" ref="H9:H16" si="0">E9-F9</f>
        <v>71564.040000000037</v>
      </c>
    </row>
    <row r="10" spans="1:8" ht="11.25" customHeight="1" x14ac:dyDescent="0.25">
      <c r="A10" s="2"/>
      <c r="B10" s="2"/>
      <c r="C10" s="2" t="s">
        <v>55</v>
      </c>
      <c r="D10" s="2"/>
      <c r="E10" s="59">
        <v>3283.13</v>
      </c>
      <c r="F10" s="59">
        <v>28571.040000000001</v>
      </c>
      <c r="G10" s="59">
        <v>0</v>
      </c>
      <c r="H10" s="60">
        <f t="shared" si="0"/>
        <v>-25287.91</v>
      </c>
    </row>
    <row r="11" spans="1:8" ht="11.25" customHeight="1" x14ac:dyDescent="0.25">
      <c r="A11" s="2"/>
      <c r="B11" s="2"/>
      <c r="C11" s="2" t="s">
        <v>58</v>
      </c>
      <c r="D11" s="2"/>
      <c r="E11" s="59">
        <v>893216</v>
      </c>
      <c r="F11" s="59">
        <v>806991.96</v>
      </c>
      <c r="G11" s="59">
        <v>0</v>
      </c>
      <c r="H11" s="60">
        <f t="shared" si="0"/>
        <v>86224.040000000037</v>
      </c>
    </row>
    <row r="12" spans="1:8" ht="11.25" customHeight="1" x14ac:dyDescent="0.25">
      <c r="A12" s="2"/>
      <c r="B12" s="2"/>
      <c r="C12" s="2" t="s">
        <v>61</v>
      </c>
      <c r="D12" s="2"/>
      <c r="E12" s="59">
        <v>3808</v>
      </c>
      <c r="F12" s="59">
        <v>0</v>
      </c>
      <c r="G12" s="59">
        <v>0</v>
      </c>
      <c r="H12" s="60">
        <f t="shared" si="0"/>
        <v>3808</v>
      </c>
    </row>
    <row r="13" spans="1:8" ht="11.25" customHeight="1" x14ac:dyDescent="0.25">
      <c r="A13" s="2"/>
      <c r="B13" s="2"/>
      <c r="C13" s="2" t="s">
        <v>63</v>
      </c>
      <c r="D13" s="2"/>
      <c r="E13" s="59">
        <v>8950</v>
      </c>
      <c r="F13" s="59">
        <v>0</v>
      </c>
      <c r="G13" s="59">
        <v>0</v>
      </c>
      <c r="H13" s="60">
        <f t="shared" si="0"/>
        <v>8950</v>
      </c>
    </row>
    <row r="14" spans="1:8" ht="11.25" customHeight="1" x14ac:dyDescent="0.25">
      <c r="A14" s="2"/>
      <c r="B14" s="2"/>
      <c r="C14" s="2" t="s">
        <v>65</v>
      </c>
      <c r="D14" s="2"/>
      <c r="E14" s="59">
        <v>123318</v>
      </c>
      <c r="F14" s="59">
        <v>91599.96</v>
      </c>
      <c r="G14" s="59">
        <v>0</v>
      </c>
      <c r="H14" s="60">
        <f t="shared" si="0"/>
        <v>31718.039999999994</v>
      </c>
    </row>
    <row r="15" spans="1:8" ht="11.25" customHeight="1" x14ac:dyDescent="0.25">
      <c r="A15" s="2"/>
      <c r="B15" s="2"/>
      <c r="C15" s="2" t="s">
        <v>67</v>
      </c>
      <c r="D15" s="2"/>
      <c r="E15" s="59">
        <v>0</v>
      </c>
      <c r="F15" s="59">
        <v>3330</v>
      </c>
      <c r="G15" s="59">
        <v>0</v>
      </c>
      <c r="H15" s="60">
        <f t="shared" si="0"/>
        <v>-3330</v>
      </c>
    </row>
    <row r="16" spans="1:8" ht="11.25" customHeight="1" x14ac:dyDescent="0.25">
      <c r="A16" s="2"/>
      <c r="B16" s="2"/>
      <c r="C16" s="42" t="s">
        <v>70</v>
      </c>
      <c r="D16" s="42"/>
      <c r="E16" s="61">
        <f>SUM(E9:E15)</f>
        <v>2373581.13</v>
      </c>
      <c r="F16" s="61">
        <f>SUM(F9:F15)</f>
        <v>2199934.92</v>
      </c>
      <c r="G16" s="61">
        <v>0</v>
      </c>
      <c r="H16" s="62">
        <f t="shared" si="0"/>
        <v>173646.20999999996</v>
      </c>
    </row>
    <row r="17" spans="1:8" ht="11.25" customHeight="1" x14ac:dyDescent="0.25">
      <c r="A17" s="2"/>
      <c r="B17" s="2" t="s">
        <v>27</v>
      </c>
      <c r="C17" s="2"/>
      <c r="D17" s="2"/>
      <c r="E17" s="59"/>
      <c r="F17" s="59"/>
      <c r="G17" s="59"/>
      <c r="H17" s="60"/>
    </row>
    <row r="18" spans="1:8" ht="11.25" customHeight="1" x14ac:dyDescent="0.25">
      <c r="A18" s="2"/>
      <c r="B18" s="2"/>
      <c r="C18" s="2" t="s">
        <v>71</v>
      </c>
      <c r="D18" s="2"/>
      <c r="E18" s="59">
        <v>218712.07</v>
      </c>
      <c r="F18" s="59">
        <v>152948.04</v>
      </c>
      <c r="G18" s="59">
        <v>0</v>
      </c>
      <c r="H18" s="60">
        <f t="shared" ref="H18:H25" si="1">E18-F18</f>
        <v>65764.03</v>
      </c>
    </row>
    <row r="19" spans="1:8" ht="11.25" customHeight="1" x14ac:dyDescent="0.25">
      <c r="A19" s="2"/>
      <c r="B19" s="2"/>
      <c r="C19" s="2" t="s">
        <v>74</v>
      </c>
      <c r="D19" s="2"/>
      <c r="E19" s="59">
        <v>66397</v>
      </c>
      <c r="F19" s="59">
        <v>57388.08</v>
      </c>
      <c r="G19" s="59">
        <v>0</v>
      </c>
      <c r="H19" s="60">
        <f t="shared" si="1"/>
        <v>9008.9199999999983</v>
      </c>
    </row>
    <row r="20" spans="1:8" ht="11.25" customHeight="1" x14ac:dyDescent="0.25">
      <c r="A20" s="2"/>
      <c r="B20" s="2"/>
      <c r="C20" s="2" t="s">
        <v>77</v>
      </c>
      <c r="D20" s="2"/>
      <c r="E20" s="59">
        <v>306654</v>
      </c>
      <c r="F20" s="59">
        <v>531019.07999999996</v>
      </c>
      <c r="G20" s="59">
        <v>0</v>
      </c>
      <c r="H20" s="60">
        <f t="shared" si="1"/>
        <v>-224365.07999999996</v>
      </c>
    </row>
    <row r="21" spans="1:8" ht="11.25" customHeight="1" x14ac:dyDescent="0.25">
      <c r="A21" s="2"/>
      <c r="B21" s="2"/>
      <c r="C21" s="2" t="s">
        <v>80</v>
      </c>
      <c r="D21" s="2"/>
      <c r="E21" s="59">
        <v>43383</v>
      </c>
      <c r="F21" s="59">
        <v>16883.04</v>
      </c>
      <c r="G21" s="59">
        <v>0</v>
      </c>
      <c r="H21" s="60">
        <f t="shared" si="1"/>
        <v>26499.96</v>
      </c>
    </row>
    <row r="22" spans="1:8" ht="11.25" customHeight="1" x14ac:dyDescent="0.25">
      <c r="A22" s="2"/>
      <c r="B22" s="2"/>
      <c r="C22" s="2" t="s">
        <v>83</v>
      </c>
      <c r="D22" s="2"/>
      <c r="E22" s="59">
        <v>34866</v>
      </c>
      <c r="F22" s="59">
        <v>17990.04</v>
      </c>
      <c r="G22" s="59">
        <v>0</v>
      </c>
      <c r="H22" s="60">
        <f t="shared" si="1"/>
        <v>16875.96</v>
      </c>
    </row>
    <row r="23" spans="1:8" ht="11.25" customHeight="1" x14ac:dyDescent="0.25">
      <c r="A23" s="2"/>
      <c r="B23" s="2"/>
      <c r="C23" s="2" t="s">
        <v>86</v>
      </c>
      <c r="D23" s="2"/>
      <c r="E23" s="59">
        <v>15375</v>
      </c>
      <c r="F23" s="59">
        <v>12933</v>
      </c>
      <c r="G23" s="59">
        <v>0</v>
      </c>
      <c r="H23" s="60">
        <f t="shared" si="1"/>
        <v>2442</v>
      </c>
    </row>
    <row r="24" spans="1:8" ht="11.25" customHeight="1" x14ac:dyDescent="0.25">
      <c r="A24" s="2"/>
      <c r="B24" s="2"/>
      <c r="C24" s="2" t="s">
        <v>89</v>
      </c>
      <c r="D24" s="2"/>
      <c r="E24" s="59">
        <v>1289796</v>
      </c>
      <c r="F24" s="59">
        <v>1343007.96</v>
      </c>
      <c r="G24" s="59">
        <v>0</v>
      </c>
      <c r="H24" s="60">
        <f t="shared" si="1"/>
        <v>-53211.959999999963</v>
      </c>
    </row>
    <row r="25" spans="1:8" ht="11.25" customHeight="1" x14ac:dyDescent="0.25">
      <c r="A25" s="2"/>
      <c r="B25" s="2"/>
      <c r="C25" s="42" t="s">
        <v>92</v>
      </c>
      <c r="D25" s="42"/>
      <c r="E25" s="61">
        <f>SUM(E18:E24)</f>
        <v>1975183.07</v>
      </c>
      <c r="F25" s="61">
        <f>SUM(F18:F24)</f>
        <v>2132169.2400000002</v>
      </c>
      <c r="G25" s="61">
        <v>0</v>
      </c>
      <c r="H25" s="62">
        <f t="shared" si="1"/>
        <v>-156986.17000000016</v>
      </c>
    </row>
    <row r="26" spans="1:8" ht="11.25" customHeight="1" x14ac:dyDescent="0.25">
      <c r="A26" s="2"/>
      <c r="B26" s="42" t="s">
        <v>30</v>
      </c>
      <c r="C26" s="42"/>
      <c r="D26" s="42"/>
      <c r="E26" s="61">
        <f>SUM(E16,E25)</f>
        <v>4348764.2</v>
      </c>
      <c r="F26" s="61">
        <f>SUM(F16,F25)</f>
        <v>4332104.16</v>
      </c>
      <c r="G26" s="61">
        <v>0</v>
      </c>
      <c r="H26" s="62">
        <f t="shared" ref="H26" si="2">E26-F26</f>
        <v>16660.040000000037</v>
      </c>
    </row>
    <row r="27" spans="1:8" ht="11.25" customHeight="1" x14ac:dyDescent="0.25">
      <c r="A27" s="2" t="s">
        <v>31</v>
      </c>
      <c r="B27" s="2"/>
      <c r="C27" s="2"/>
      <c r="D27" s="2"/>
      <c r="E27" s="59"/>
      <c r="F27" s="59"/>
      <c r="G27" s="59"/>
      <c r="H27" s="60"/>
    </row>
    <row r="28" spans="1:8" ht="11.25" customHeight="1" x14ac:dyDescent="0.25">
      <c r="A28" s="2"/>
      <c r="B28" s="2" t="s">
        <v>32</v>
      </c>
      <c r="C28" s="2"/>
      <c r="D28" s="2"/>
      <c r="E28" s="59"/>
      <c r="F28" s="59"/>
      <c r="G28" s="59"/>
      <c r="H28" s="60"/>
    </row>
    <row r="29" spans="1:8" ht="11.25" customHeight="1" x14ac:dyDescent="0.25">
      <c r="A29" s="2"/>
      <c r="B29" s="2"/>
      <c r="C29" s="2" t="s">
        <v>95</v>
      </c>
      <c r="D29" s="2"/>
      <c r="E29" s="59">
        <v>360107.06</v>
      </c>
      <c r="F29" s="59">
        <v>413673.96</v>
      </c>
      <c r="G29" s="59">
        <v>0</v>
      </c>
      <c r="H29" s="60">
        <f>F29-E29</f>
        <v>53566.900000000023</v>
      </c>
    </row>
    <row r="30" spans="1:8" ht="11.25" customHeight="1" x14ac:dyDescent="0.25">
      <c r="A30" s="2"/>
      <c r="B30" s="2"/>
      <c r="C30" s="2" t="s">
        <v>98</v>
      </c>
      <c r="D30" s="2"/>
      <c r="E30" s="59">
        <v>91198.73</v>
      </c>
      <c r="F30" s="59">
        <v>91200</v>
      </c>
      <c r="G30" s="59">
        <v>0</v>
      </c>
      <c r="H30" s="60">
        <f t="shared" ref="H30:H42" si="3">F30-E30</f>
        <v>1.2700000000040745</v>
      </c>
    </row>
    <row r="31" spans="1:8" ht="11.25" customHeight="1" x14ac:dyDescent="0.25">
      <c r="A31" s="2"/>
      <c r="B31" s="2"/>
      <c r="C31" s="2" t="s">
        <v>101</v>
      </c>
      <c r="D31" s="2"/>
      <c r="E31" s="59">
        <v>74121.399999999994</v>
      </c>
      <c r="F31" s="59">
        <v>64109.04</v>
      </c>
      <c r="G31" s="59">
        <v>0</v>
      </c>
      <c r="H31" s="60">
        <f t="shared" si="3"/>
        <v>-10012.359999999993</v>
      </c>
    </row>
    <row r="32" spans="1:8" ht="11.25" customHeight="1" x14ac:dyDescent="0.25">
      <c r="A32" s="2"/>
      <c r="B32" s="2"/>
      <c r="C32" s="2" t="s">
        <v>104</v>
      </c>
      <c r="D32" s="2"/>
      <c r="E32" s="59">
        <v>0</v>
      </c>
      <c r="F32" s="59">
        <v>0</v>
      </c>
      <c r="G32" s="59">
        <v>-1.8189894035458565E-12</v>
      </c>
      <c r="H32" s="60">
        <f t="shared" si="3"/>
        <v>0</v>
      </c>
    </row>
    <row r="33" spans="1:8" ht="11.25" customHeight="1" x14ac:dyDescent="0.25">
      <c r="A33" s="2"/>
      <c r="B33" s="2"/>
      <c r="C33" s="2" t="s">
        <v>107</v>
      </c>
      <c r="D33" s="2"/>
      <c r="E33" s="59">
        <v>0</v>
      </c>
      <c r="F33" s="59">
        <v>0</v>
      </c>
      <c r="G33" s="59">
        <v>0</v>
      </c>
      <c r="H33" s="60">
        <f t="shared" si="3"/>
        <v>0</v>
      </c>
    </row>
    <row r="34" spans="1:8" ht="11.25" customHeight="1" x14ac:dyDescent="0.25">
      <c r="A34" s="2"/>
      <c r="B34" s="2"/>
      <c r="C34" s="2" t="s">
        <v>108</v>
      </c>
      <c r="D34" s="2"/>
      <c r="E34" s="59">
        <v>862576.48</v>
      </c>
      <c r="F34" s="59">
        <v>1124832.96</v>
      </c>
      <c r="G34" s="59">
        <v>0</v>
      </c>
      <c r="H34" s="60">
        <f t="shared" si="3"/>
        <v>262256.48</v>
      </c>
    </row>
    <row r="35" spans="1:8" ht="11.25" customHeight="1" x14ac:dyDescent="0.25">
      <c r="A35" s="2"/>
      <c r="B35" s="2"/>
      <c r="C35" s="2" t="s">
        <v>111</v>
      </c>
      <c r="D35" s="2"/>
      <c r="E35" s="59">
        <v>53215.1</v>
      </c>
      <c r="F35" s="59">
        <v>105272.04</v>
      </c>
      <c r="G35" s="59">
        <v>0</v>
      </c>
      <c r="H35" s="60">
        <f t="shared" si="3"/>
        <v>52056.939999999995</v>
      </c>
    </row>
    <row r="36" spans="1:8" ht="11.25" customHeight="1" x14ac:dyDescent="0.25">
      <c r="A36" s="2"/>
      <c r="B36" s="2"/>
      <c r="C36" s="2" t="s">
        <v>114</v>
      </c>
      <c r="D36" s="2"/>
      <c r="E36" s="59">
        <v>90172.74</v>
      </c>
      <c r="F36" s="59">
        <v>54249.96</v>
      </c>
      <c r="G36" s="59">
        <v>0</v>
      </c>
      <c r="H36" s="60">
        <f t="shared" si="3"/>
        <v>-35922.780000000006</v>
      </c>
    </row>
    <row r="37" spans="1:8" ht="11.25" customHeight="1" x14ac:dyDescent="0.25">
      <c r="A37" s="2"/>
      <c r="B37" s="2"/>
      <c r="C37" s="2" t="s">
        <v>116</v>
      </c>
      <c r="D37" s="2"/>
      <c r="E37" s="59">
        <v>51207.25</v>
      </c>
      <c r="F37" s="59">
        <v>52170</v>
      </c>
      <c r="G37" s="59">
        <v>0</v>
      </c>
      <c r="H37" s="60">
        <f t="shared" si="3"/>
        <v>962.75</v>
      </c>
    </row>
    <row r="38" spans="1:8" ht="11.25" customHeight="1" x14ac:dyDescent="0.25">
      <c r="A38" s="2"/>
      <c r="B38" s="2"/>
      <c r="C38" s="2" t="s">
        <v>119</v>
      </c>
      <c r="D38" s="2"/>
      <c r="E38" s="59">
        <v>39310.589999999997</v>
      </c>
      <c r="F38" s="59">
        <v>79060.08</v>
      </c>
      <c r="G38" s="59">
        <v>0</v>
      </c>
      <c r="H38" s="60">
        <f t="shared" si="3"/>
        <v>39749.490000000005</v>
      </c>
    </row>
    <row r="39" spans="1:8" ht="11.25" customHeight="1" x14ac:dyDescent="0.25">
      <c r="A39" s="2"/>
      <c r="B39" s="2"/>
      <c r="C39" s="2" t="s">
        <v>122</v>
      </c>
      <c r="D39" s="2"/>
      <c r="E39" s="59">
        <v>0</v>
      </c>
      <c r="F39" s="59">
        <v>25509.96</v>
      </c>
      <c r="G39" s="59">
        <v>0</v>
      </c>
      <c r="H39" s="60">
        <f t="shared" si="3"/>
        <v>25509.96</v>
      </c>
    </row>
    <row r="40" spans="1:8" ht="11.25" customHeight="1" x14ac:dyDescent="0.25">
      <c r="A40" s="2"/>
      <c r="B40" s="2"/>
      <c r="C40" s="2" t="s">
        <v>124</v>
      </c>
      <c r="D40" s="2"/>
      <c r="E40" s="59">
        <v>73540.899999999994</v>
      </c>
      <c r="F40" s="59">
        <v>51765</v>
      </c>
      <c r="G40" s="59">
        <v>0</v>
      </c>
      <c r="H40" s="60">
        <f t="shared" si="3"/>
        <v>-21775.899999999994</v>
      </c>
    </row>
    <row r="41" spans="1:8" ht="11.25" customHeight="1" x14ac:dyDescent="0.25">
      <c r="A41" s="2"/>
      <c r="B41" s="2"/>
      <c r="C41" s="2" t="s">
        <v>127</v>
      </c>
      <c r="D41" s="2"/>
      <c r="E41" s="59">
        <v>86276.77</v>
      </c>
      <c r="F41" s="59">
        <v>100130.04</v>
      </c>
      <c r="G41" s="59">
        <v>0</v>
      </c>
      <c r="H41" s="60">
        <f t="shared" si="3"/>
        <v>13853.26999999999</v>
      </c>
    </row>
    <row r="42" spans="1:8" ht="11.25" customHeight="1" x14ac:dyDescent="0.25">
      <c r="A42" s="2"/>
      <c r="B42" s="2"/>
      <c r="C42" s="42" t="s">
        <v>130</v>
      </c>
      <c r="D42" s="42"/>
      <c r="E42" s="61">
        <f>SUM(E29:E41)</f>
        <v>1781727.02</v>
      </c>
      <c r="F42" s="61">
        <f>SUM(F29:F41)</f>
        <v>2161973.04</v>
      </c>
      <c r="G42" s="61">
        <v>0</v>
      </c>
      <c r="H42" s="62">
        <f t="shared" si="3"/>
        <v>380246.02</v>
      </c>
    </row>
    <row r="43" spans="1:8" ht="11.25" customHeight="1" x14ac:dyDescent="0.25">
      <c r="A43" s="2"/>
      <c r="B43" s="2" t="s">
        <v>33</v>
      </c>
      <c r="C43" s="2"/>
      <c r="D43" s="2"/>
      <c r="E43" s="59"/>
      <c r="F43" s="59"/>
      <c r="G43" s="59"/>
      <c r="H43" s="60"/>
    </row>
    <row r="44" spans="1:8" ht="11.25" customHeight="1" x14ac:dyDescent="0.25">
      <c r="A44" s="2"/>
      <c r="B44" s="2"/>
      <c r="C44" s="2" t="s">
        <v>131</v>
      </c>
      <c r="D44" s="2"/>
      <c r="E44" s="59">
        <v>145370.14000000001</v>
      </c>
      <c r="F44" s="59">
        <v>154973.04</v>
      </c>
      <c r="G44" s="59">
        <v>0</v>
      </c>
      <c r="H44" s="60">
        <f t="shared" ref="H44:H51" si="4">F44-E44</f>
        <v>9602.8999999999942</v>
      </c>
    </row>
    <row r="45" spans="1:8" ht="11.25" customHeight="1" x14ac:dyDescent="0.25">
      <c r="A45" s="2"/>
      <c r="B45" s="2"/>
      <c r="C45" s="2" t="s">
        <v>134</v>
      </c>
      <c r="D45" s="2"/>
      <c r="E45" s="59">
        <v>109782.21</v>
      </c>
      <c r="F45" s="59">
        <v>135666</v>
      </c>
      <c r="G45" s="59">
        <v>0</v>
      </c>
      <c r="H45" s="60">
        <f t="shared" si="4"/>
        <v>25883.789999999994</v>
      </c>
    </row>
    <row r="46" spans="1:8" ht="11.25" customHeight="1" x14ac:dyDescent="0.25">
      <c r="A46" s="2"/>
      <c r="B46" s="2"/>
      <c r="C46" s="2" t="s">
        <v>137</v>
      </c>
      <c r="D46" s="2"/>
      <c r="E46" s="59">
        <v>28281.69</v>
      </c>
      <c r="F46" s="59">
        <v>29685</v>
      </c>
      <c r="G46" s="59">
        <v>0</v>
      </c>
      <c r="H46" s="60">
        <f t="shared" si="4"/>
        <v>1403.3100000000013</v>
      </c>
    </row>
    <row r="47" spans="1:8" ht="11.25" customHeight="1" x14ac:dyDescent="0.25">
      <c r="A47" s="2"/>
      <c r="B47" s="2"/>
      <c r="C47" s="2" t="s">
        <v>140</v>
      </c>
      <c r="D47" s="2"/>
      <c r="E47" s="59">
        <v>18041.05</v>
      </c>
      <c r="F47" s="59">
        <v>64398</v>
      </c>
      <c r="G47" s="59">
        <v>0</v>
      </c>
      <c r="H47" s="60">
        <f t="shared" si="4"/>
        <v>46356.95</v>
      </c>
    </row>
    <row r="48" spans="1:8" ht="11.25" customHeight="1" x14ac:dyDescent="0.25">
      <c r="A48" s="2"/>
      <c r="B48" s="2"/>
      <c r="C48" s="2" t="s">
        <v>143</v>
      </c>
      <c r="D48" s="2"/>
      <c r="E48" s="59">
        <v>8832.9</v>
      </c>
      <c r="F48" s="59">
        <v>11114.04</v>
      </c>
      <c r="G48" s="59">
        <v>0</v>
      </c>
      <c r="H48" s="60">
        <f t="shared" si="4"/>
        <v>2281.1400000000012</v>
      </c>
    </row>
    <row r="49" spans="1:8" ht="11.25" customHeight="1" x14ac:dyDescent="0.25">
      <c r="A49" s="2"/>
      <c r="B49" s="2"/>
      <c r="C49" s="2" t="s">
        <v>146</v>
      </c>
      <c r="D49" s="2"/>
      <c r="E49" s="59">
        <v>10394.31</v>
      </c>
      <c r="F49" s="59">
        <v>10143</v>
      </c>
      <c r="G49" s="59">
        <v>0</v>
      </c>
      <c r="H49" s="60">
        <f t="shared" si="4"/>
        <v>-251.30999999999949</v>
      </c>
    </row>
    <row r="50" spans="1:8" ht="11.25" customHeight="1" x14ac:dyDescent="0.25">
      <c r="A50" s="2"/>
      <c r="B50" s="2"/>
      <c r="C50" s="2" t="s">
        <v>149</v>
      </c>
      <c r="D50" s="2"/>
      <c r="E50" s="59">
        <v>8029.86</v>
      </c>
      <c r="F50" s="59">
        <v>26198.04</v>
      </c>
      <c r="G50" s="59">
        <v>0</v>
      </c>
      <c r="H50" s="60">
        <f t="shared" si="4"/>
        <v>18168.18</v>
      </c>
    </row>
    <row r="51" spans="1:8" ht="11.25" customHeight="1" x14ac:dyDescent="0.25">
      <c r="A51" s="2"/>
      <c r="B51" s="2"/>
      <c r="C51" s="42" t="s">
        <v>152</v>
      </c>
      <c r="D51" s="42"/>
      <c r="E51" s="61">
        <f>SUM(E44:E50)</f>
        <v>328732.16000000003</v>
      </c>
      <c r="F51" s="61">
        <f>SUM(F44:F50)</f>
        <v>432177.12</v>
      </c>
      <c r="G51" s="61">
        <v>0</v>
      </c>
      <c r="H51" s="62">
        <f t="shared" si="4"/>
        <v>103444.95999999996</v>
      </c>
    </row>
    <row r="52" spans="1:8" ht="11.25" customHeight="1" x14ac:dyDescent="0.25">
      <c r="A52" s="2"/>
      <c r="B52" s="2" t="s">
        <v>34</v>
      </c>
      <c r="C52" s="2"/>
      <c r="D52" s="2"/>
      <c r="E52" s="59"/>
      <c r="F52" s="59"/>
      <c r="G52" s="59"/>
      <c r="H52" s="60"/>
    </row>
    <row r="53" spans="1:8" ht="11.25" customHeight="1" x14ac:dyDescent="0.25">
      <c r="A53" s="2"/>
      <c r="B53" s="2"/>
      <c r="C53" s="2" t="s">
        <v>153</v>
      </c>
      <c r="D53" s="2"/>
      <c r="E53" s="59">
        <v>140966.21</v>
      </c>
      <c r="F53" s="59">
        <v>148749.12</v>
      </c>
      <c r="G53" s="59">
        <v>0</v>
      </c>
      <c r="H53" s="60">
        <f t="shared" ref="H53:H56" si="5">F53-E53</f>
        <v>7782.9100000000035</v>
      </c>
    </row>
    <row r="54" spans="1:8" ht="11.25" customHeight="1" x14ac:dyDescent="0.25">
      <c r="A54" s="2"/>
      <c r="B54" s="2"/>
      <c r="C54" s="2" t="s">
        <v>156</v>
      </c>
      <c r="D54" s="2"/>
      <c r="E54" s="59">
        <v>11655</v>
      </c>
      <c r="F54" s="59">
        <v>65050.44</v>
      </c>
      <c r="G54" s="59">
        <v>0</v>
      </c>
      <c r="H54" s="60">
        <f t="shared" si="5"/>
        <v>53395.44</v>
      </c>
    </row>
    <row r="55" spans="1:8" ht="11.25" customHeight="1" x14ac:dyDescent="0.25">
      <c r="A55" s="2"/>
      <c r="B55" s="2"/>
      <c r="C55" s="2" t="s">
        <v>159</v>
      </c>
      <c r="D55" s="2"/>
      <c r="E55" s="59">
        <v>7042.35</v>
      </c>
      <c r="F55" s="59">
        <v>11100</v>
      </c>
      <c r="G55" s="59">
        <v>0</v>
      </c>
      <c r="H55" s="60">
        <f t="shared" si="5"/>
        <v>4057.6499999999996</v>
      </c>
    </row>
    <row r="56" spans="1:8" ht="11.25" customHeight="1" x14ac:dyDescent="0.25">
      <c r="A56" s="2"/>
      <c r="B56" s="2"/>
      <c r="C56" s="42" t="s">
        <v>162</v>
      </c>
      <c r="D56" s="42"/>
      <c r="E56" s="61">
        <f>SUM(E53:E55)</f>
        <v>159663.56</v>
      </c>
      <c r="F56" s="61">
        <f>SUM(F53:F55)</f>
        <v>224899.56</v>
      </c>
      <c r="G56" s="61">
        <v>0</v>
      </c>
      <c r="H56" s="62">
        <f t="shared" si="5"/>
        <v>65236</v>
      </c>
    </row>
    <row r="57" spans="1:8" ht="11.25" customHeight="1" x14ac:dyDescent="0.25">
      <c r="A57" s="2"/>
      <c r="B57" s="2" t="s">
        <v>36</v>
      </c>
      <c r="C57" s="2"/>
      <c r="D57" s="2"/>
      <c r="E57" s="59"/>
      <c r="F57" s="59"/>
      <c r="G57" s="59"/>
      <c r="H57" s="60"/>
    </row>
    <row r="58" spans="1:8" ht="11.25" customHeight="1" x14ac:dyDescent="0.25">
      <c r="A58" s="2"/>
      <c r="B58" s="2"/>
      <c r="C58" s="2" t="s">
        <v>163</v>
      </c>
      <c r="D58" s="2"/>
      <c r="E58" s="59">
        <v>9756</v>
      </c>
      <c r="F58" s="59">
        <v>8792.0400000000009</v>
      </c>
      <c r="G58" s="59">
        <v>0</v>
      </c>
      <c r="H58" s="60">
        <f t="shared" ref="H58:H67" si="6">F58-E58</f>
        <v>-963.95999999999913</v>
      </c>
    </row>
    <row r="59" spans="1:8" ht="11.25" customHeight="1" x14ac:dyDescent="0.25">
      <c r="A59" s="2"/>
      <c r="B59" s="2"/>
      <c r="C59" s="2" t="s">
        <v>166</v>
      </c>
      <c r="D59" s="2"/>
      <c r="E59" s="59">
        <v>26035.86</v>
      </c>
      <c r="F59" s="59">
        <v>0</v>
      </c>
      <c r="G59" s="59">
        <v>0</v>
      </c>
      <c r="H59" s="60">
        <f t="shared" si="6"/>
        <v>-26035.86</v>
      </c>
    </row>
    <row r="60" spans="1:8" ht="11.25" customHeight="1" x14ac:dyDescent="0.25">
      <c r="A60" s="2"/>
      <c r="B60" s="2"/>
      <c r="C60" s="2" t="s">
        <v>169</v>
      </c>
      <c r="D60" s="2"/>
      <c r="E60" s="59">
        <v>19754.32</v>
      </c>
      <c r="F60" s="59">
        <v>15210</v>
      </c>
      <c r="G60" s="59">
        <v>0</v>
      </c>
      <c r="H60" s="60">
        <f t="shared" si="6"/>
        <v>-4544.32</v>
      </c>
    </row>
    <row r="61" spans="1:8" ht="11.25" customHeight="1" x14ac:dyDescent="0.25">
      <c r="A61" s="2"/>
      <c r="B61" s="2"/>
      <c r="C61" s="2" t="s">
        <v>172</v>
      </c>
      <c r="D61" s="2"/>
      <c r="E61" s="59">
        <v>6491.51</v>
      </c>
      <c r="F61" s="59">
        <v>24000</v>
      </c>
      <c r="G61" s="59">
        <v>0</v>
      </c>
      <c r="H61" s="60">
        <f t="shared" si="6"/>
        <v>17508.489999999998</v>
      </c>
    </row>
    <row r="62" spans="1:8" ht="11.25" customHeight="1" x14ac:dyDescent="0.25">
      <c r="A62" s="2"/>
      <c r="B62" s="2"/>
      <c r="C62" s="2" t="s">
        <v>175</v>
      </c>
      <c r="D62" s="2"/>
      <c r="E62" s="59">
        <v>11791.94</v>
      </c>
      <c r="F62" s="59">
        <v>9099.9599999999991</v>
      </c>
      <c r="G62" s="59">
        <v>0</v>
      </c>
      <c r="H62" s="60">
        <f t="shared" si="6"/>
        <v>-2691.9800000000014</v>
      </c>
    </row>
    <row r="63" spans="1:8" ht="11.25" customHeight="1" x14ac:dyDescent="0.25">
      <c r="A63" s="2"/>
      <c r="B63" s="2"/>
      <c r="C63" s="2" t="s">
        <v>178</v>
      </c>
      <c r="D63" s="2"/>
      <c r="E63" s="59">
        <v>33751.339999999997</v>
      </c>
      <c r="F63" s="59">
        <v>67861.440000000002</v>
      </c>
      <c r="G63" s="59">
        <v>0</v>
      </c>
      <c r="H63" s="60">
        <f t="shared" si="6"/>
        <v>34110.100000000006</v>
      </c>
    </row>
    <row r="64" spans="1:8" ht="11.25" customHeight="1" x14ac:dyDescent="0.25">
      <c r="A64" s="2"/>
      <c r="B64" s="2"/>
      <c r="C64" s="2" t="s">
        <v>181</v>
      </c>
      <c r="D64" s="2"/>
      <c r="E64" s="59">
        <v>19242.46</v>
      </c>
      <c r="F64" s="59">
        <v>18000</v>
      </c>
      <c r="G64" s="59">
        <v>0</v>
      </c>
      <c r="H64" s="60">
        <f t="shared" si="6"/>
        <v>-1242.4599999999991</v>
      </c>
    </row>
    <row r="65" spans="1:8" ht="11.25" customHeight="1" x14ac:dyDescent="0.25">
      <c r="A65" s="2"/>
      <c r="B65" s="2"/>
      <c r="C65" s="2" t="s">
        <v>184</v>
      </c>
      <c r="D65" s="2"/>
      <c r="E65" s="59">
        <v>7816.96</v>
      </c>
      <c r="F65" s="59">
        <v>18000</v>
      </c>
      <c r="G65" s="59">
        <v>0</v>
      </c>
      <c r="H65" s="60">
        <f t="shared" si="6"/>
        <v>10183.040000000001</v>
      </c>
    </row>
    <row r="66" spans="1:8" ht="11.25" customHeight="1" x14ac:dyDescent="0.25">
      <c r="A66" s="2"/>
      <c r="B66" s="2"/>
      <c r="C66" s="2" t="s">
        <v>187</v>
      </c>
      <c r="D66" s="2"/>
      <c r="E66" s="59">
        <v>89618.05</v>
      </c>
      <c r="F66" s="59">
        <v>90300</v>
      </c>
      <c r="G66" s="59">
        <v>0</v>
      </c>
      <c r="H66" s="60">
        <f t="shared" si="6"/>
        <v>681.94999999999709</v>
      </c>
    </row>
    <row r="67" spans="1:8" ht="11.25" customHeight="1" x14ac:dyDescent="0.25">
      <c r="A67" s="2"/>
      <c r="B67" s="2"/>
      <c r="C67" s="42" t="s">
        <v>190</v>
      </c>
      <c r="D67" s="42"/>
      <c r="E67" s="61">
        <f>SUM(E58:E66)</f>
        <v>224258.44</v>
      </c>
      <c r="F67" s="61">
        <f>SUM(F58:F66)</f>
        <v>251263.44</v>
      </c>
      <c r="G67" s="61">
        <v>0</v>
      </c>
      <c r="H67" s="62">
        <f t="shared" si="6"/>
        <v>27005</v>
      </c>
    </row>
    <row r="68" spans="1:8" ht="11.25" customHeight="1" x14ac:dyDescent="0.25">
      <c r="A68" s="2"/>
      <c r="B68" s="2" t="s">
        <v>37</v>
      </c>
      <c r="C68" s="2"/>
      <c r="D68" s="2"/>
      <c r="E68" s="59"/>
      <c r="F68" s="59"/>
      <c r="G68" s="59"/>
      <c r="H68" s="60"/>
    </row>
    <row r="69" spans="1:8" ht="11.25" customHeight="1" x14ac:dyDescent="0.25">
      <c r="A69" s="2"/>
      <c r="B69" s="2"/>
      <c r="C69" s="2" t="s">
        <v>191</v>
      </c>
      <c r="D69" s="2"/>
      <c r="E69" s="59">
        <v>4543.79</v>
      </c>
      <c r="F69" s="59">
        <v>549.48</v>
      </c>
      <c r="G69" s="59">
        <v>0</v>
      </c>
      <c r="H69" s="60">
        <f t="shared" ref="H69:H80" si="7">F69-E69</f>
        <v>-3994.31</v>
      </c>
    </row>
    <row r="70" spans="1:8" ht="11.25" customHeight="1" x14ac:dyDescent="0.25">
      <c r="A70" s="2"/>
      <c r="B70" s="2"/>
      <c r="C70" s="2" t="s">
        <v>194</v>
      </c>
      <c r="D70" s="2"/>
      <c r="E70" s="59">
        <v>13580</v>
      </c>
      <c r="F70" s="59">
        <v>8100</v>
      </c>
      <c r="G70" s="59">
        <v>0</v>
      </c>
      <c r="H70" s="60">
        <f t="shared" si="7"/>
        <v>-5480</v>
      </c>
    </row>
    <row r="71" spans="1:8" ht="11.25" customHeight="1" x14ac:dyDescent="0.25">
      <c r="A71" s="2"/>
      <c r="B71" s="2"/>
      <c r="C71" s="2" t="s">
        <v>197</v>
      </c>
      <c r="D71" s="2"/>
      <c r="E71" s="59">
        <v>1297.8800000000001</v>
      </c>
      <c r="F71" s="59">
        <v>10705.44</v>
      </c>
      <c r="G71" s="59">
        <v>0</v>
      </c>
      <c r="H71" s="60">
        <f t="shared" si="7"/>
        <v>9407.5600000000013</v>
      </c>
    </row>
    <row r="72" spans="1:8" ht="11.25" customHeight="1" x14ac:dyDescent="0.25">
      <c r="A72" s="2"/>
      <c r="B72" s="2"/>
      <c r="C72" s="2" t="s">
        <v>200</v>
      </c>
      <c r="D72" s="2"/>
      <c r="E72" s="59">
        <v>41568</v>
      </c>
      <c r="F72" s="59">
        <v>74400</v>
      </c>
      <c r="G72" s="59">
        <v>0</v>
      </c>
      <c r="H72" s="60">
        <f t="shared" si="7"/>
        <v>32832</v>
      </c>
    </row>
    <row r="73" spans="1:8" ht="11.25" customHeight="1" x14ac:dyDescent="0.25">
      <c r="A73" s="2"/>
      <c r="B73" s="2"/>
      <c r="C73" s="2" t="s">
        <v>202</v>
      </c>
      <c r="D73" s="2"/>
      <c r="E73" s="59">
        <v>13530</v>
      </c>
      <c r="F73" s="59">
        <v>6120</v>
      </c>
      <c r="G73" s="59">
        <v>0</v>
      </c>
      <c r="H73" s="60">
        <f t="shared" si="7"/>
        <v>-7410</v>
      </c>
    </row>
    <row r="74" spans="1:8" ht="11.25" customHeight="1" x14ac:dyDescent="0.25">
      <c r="A74" s="2"/>
      <c r="B74" s="2"/>
      <c r="C74" s="2" t="s">
        <v>205</v>
      </c>
      <c r="D74" s="2"/>
      <c r="E74" s="59">
        <v>346987.58</v>
      </c>
      <c r="F74" s="59">
        <v>281880.71999999997</v>
      </c>
      <c r="G74" s="59">
        <v>0</v>
      </c>
      <c r="H74" s="60">
        <f t="shared" si="7"/>
        <v>-65106.860000000044</v>
      </c>
    </row>
    <row r="75" spans="1:8" ht="11.25" customHeight="1" x14ac:dyDescent="0.25">
      <c r="A75" s="2"/>
      <c r="B75" s="2"/>
      <c r="C75" s="2" t="s">
        <v>208</v>
      </c>
      <c r="D75" s="2"/>
      <c r="E75" s="59">
        <v>172644.47</v>
      </c>
      <c r="F75" s="59">
        <v>200883.48</v>
      </c>
      <c r="G75" s="59">
        <v>0</v>
      </c>
      <c r="H75" s="60">
        <f t="shared" si="7"/>
        <v>28239.010000000009</v>
      </c>
    </row>
    <row r="76" spans="1:8" ht="11.25" customHeight="1" x14ac:dyDescent="0.25">
      <c r="A76" s="2"/>
      <c r="B76" s="2"/>
      <c r="C76" s="2" t="s">
        <v>211</v>
      </c>
      <c r="D76" s="2"/>
      <c r="E76" s="59">
        <v>46275.7</v>
      </c>
      <c r="F76" s="59">
        <v>61700.639999999999</v>
      </c>
      <c r="G76" s="59">
        <v>0</v>
      </c>
      <c r="H76" s="60">
        <f t="shared" si="7"/>
        <v>15424.940000000002</v>
      </c>
    </row>
    <row r="77" spans="1:8" ht="11.25" customHeight="1" x14ac:dyDescent="0.25">
      <c r="A77" s="2"/>
      <c r="B77" s="2"/>
      <c r="C77" s="2" t="s">
        <v>214</v>
      </c>
      <c r="D77" s="2"/>
      <c r="E77" s="59">
        <v>4037.28</v>
      </c>
      <c r="F77" s="59">
        <v>999.96</v>
      </c>
      <c r="G77" s="59">
        <v>0</v>
      </c>
      <c r="H77" s="60">
        <f t="shared" si="7"/>
        <v>-3037.32</v>
      </c>
    </row>
    <row r="78" spans="1:8" ht="11.25" customHeight="1" x14ac:dyDescent="0.25">
      <c r="A78" s="2"/>
      <c r="B78" s="2"/>
      <c r="C78" s="2" t="s">
        <v>217</v>
      </c>
      <c r="D78" s="2"/>
      <c r="E78" s="59">
        <v>38545.879999999997</v>
      </c>
      <c r="F78" s="59">
        <v>46500</v>
      </c>
      <c r="G78" s="59">
        <v>0</v>
      </c>
      <c r="H78" s="60">
        <f t="shared" si="7"/>
        <v>7954.1200000000026</v>
      </c>
    </row>
    <row r="79" spans="1:8" ht="11.25" customHeight="1" x14ac:dyDescent="0.25">
      <c r="A79" s="2"/>
      <c r="B79" s="2"/>
      <c r="C79" s="2" t="s">
        <v>220</v>
      </c>
      <c r="D79" s="2"/>
      <c r="E79" s="59">
        <v>7211.61</v>
      </c>
      <c r="F79" s="59">
        <v>44268</v>
      </c>
      <c r="G79" s="59">
        <v>0</v>
      </c>
      <c r="H79" s="60">
        <f t="shared" si="7"/>
        <v>37056.39</v>
      </c>
    </row>
    <row r="80" spans="1:8" ht="11.25" customHeight="1" x14ac:dyDescent="0.25">
      <c r="A80" s="2"/>
      <c r="B80" s="2"/>
      <c r="C80" s="42" t="s">
        <v>223</v>
      </c>
      <c r="D80" s="42"/>
      <c r="E80" s="61">
        <f>SUM(E69:E79)</f>
        <v>690222.19</v>
      </c>
      <c r="F80" s="61">
        <f>SUM(F69:F79)</f>
        <v>736107.72</v>
      </c>
      <c r="G80" s="61">
        <v>0</v>
      </c>
      <c r="H80" s="62">
        <f t="shared" si="7"/>
        <v>45885.530000000028</v>
      </c>
    </row>
    <row r="81" spans="1:8" ht="11.25" customHeight="1" x14ac:dyDescent="0.25">
      <c r="A81" s="2"/>
      <c r="B81" s="2" t="s">
        <v>38</v>
      </c>
      <c r="C81" s="2"/>
      <c r="D81" s="2"/>
      <c r="E81" s="59"/>
      <c r="F81" s="59"/>
      <c r="G81" s="59"/>
      <c r="H81" s="60"/>
    </row>
    <row r="82" spans="1:8" ht="11.25" customHeight="1" x14ac:dyDescent="0.25">
      <c r="A82" s="2"/>
      <c r="B82" s="2"/>
      <c r="C82" s="2" t="s">
        <v>224</v>
      </c>
      <c r="D82" s="2"/>
      <c r="E82" s="59">
        <v>72601.850000000006</v>
      </c>
      <c r="F82" s="59">
        <v>1740.12</v>
      </c>
      <c r="G82" s="59">
        <v>0</v>
      </c>
      <c r="H82" s="60">
        <f t="shared" ref="H82:H95" si="8">F82-E82</f>
        <v>-70861.73000000001</v>
      </c>
    </row>
    <row r="83" spans="1:8" ht="11.25" customHeight="1" x14ac:dyDescent="0.25">
      <c r="A83" s="2"/>
      <c r="B83" s="2"/>
      <c r="C83" s="2" t="s">
        <v>227</v>
      </c>
      <c r="D83" s="2"/>
      <c r="E83" s="59">
        <v>75073.37</v>
      </c>
      <c r="F83" s="59">
        <v>74219.64</v>
      </c>
      <c r="G83" s="59">
        <v>0</v>
      </c>
      <c r="H83" s="60">
        <f t="shared" si="8"/>
        <v>-853.72999999999593</v>
      </c>
    </row>
    <row r="84" spans="1:8" ht="11.25" customHeight="1" x14ac:dyDescent="0.25">
      <c r="A84" s="2"/>
      <c r="B84" s="2"/>
      <c r="C84" s="2" t="s">
        <v>230</v>
      </c>
      <c r="D84" s="2"/>
      <c r="E84" s="59">
        <v>5315.72</v>
      </c>
      <c r="F84" s="59">
        <v>7326.72</v>
      </c>
      <c r="G84" s="59">
        <v>0</v>
      </c>
      <c r="H84" s="60">
        <f t="shared" si="8"/>
        <v>2011</v>
      </c>
    </row>
    <row r="85" spans="1:8" ht="11.25" customHeight="1" x14ac:dyDescent="0.25">
      <c r="A85" s="2"/>
      <c r="B85" s="2"/>
      <c r="C85" s="2" t="s">
        <v>233</v>
      </c>
      <c r="D85" s="2"/>
      <c r="E85" s="59">
        <v>17959.8</v>
      </c>
      <c r="F85" s="59">
        <v>14653.44</v>
      </c>
      <c r="G85" s="59">
        <v>0</v>
      </c>
      <c r="H85" s="60">
        <f t="shared" si="8"/>
        <v>-3306.3599999999988</v>
      </c>
    </row>
    <row r="86" spans="1:8" ht="11.25" customHeight="1" x14ac:dyDescent="0.25">
      <c r="A86" s="2"/>
      <c r="B86" s="2"/>
      <c r="C86" s="2" t="s">
        <v>236</v>
      </c>
      <c r="D86" s="2"/>
      <c r="E86" s="59">
        <v>151121</v>
      </c>
      <c r="F86" s="59">
        <v>90118.8</v>
      </c>
      <c r="G86" s="59">
        <v>0</v>
      </c>
      <c r="H86" s="60">
        <f t="shared" si="8"/>
        <v>-61002.2</v>
      </c>
    </row>
    <row r="87" spans="1:8" ht="11.25" customHeight="1" x14ac:dyDescent="0.25">
      <c r="A87" s="2"/>
      <c r="B87" s="2"/>
      <c r="C87" s="2" t="s">
        <v>239</v>
      </c>
      <c r="D87" s="2"/>
      <c r="E87" s="59">
        <v>0</v>
      </c>
      <c r="F87" s="59">
        <v>26578.799999999999</v>
      </c>
      <c r="G87" s="59">
        <v>0</v>
      </c>
      <c r="H87" s="60">
        <f t="shared" si="8"/>
        <v>26578.799999999999</v>
      </c>
    </row>
    <row r="88" spans="1:8" ht="11.25" customHeight="1" x14ac:dyDescent="0.25">
      <c r="A88" s="2"/>
      <c r="B88" s="2"/>
      <c r="C88" s="2" t="s">
        <v>242</v>
      </c>
      <c r="D88" s="2"/>
      <c r="E88" s="59">
        <v>18066.96</v>
      </c>
      <c r="F88" s="59">
        <v>77540.759999999995</v>
      </c>
      <c r="G88" s="59">
        <v>0</v>
      </c>
      <c r="H88" s="60">
        <f t="shared" si="8"/>
        <v>59473.799999999996</v>
      </c>
    </row>
    <row r="89" spans="1:8" ht="11.25" customHeight="1" x14ac:dyDescent="0.25">
      <c r="A89" s="2"/>
      <c r="B89" s="2"/>
      <c r="C89" s="2" t="s">
        <v>245</v>
      </c>
      <c r="D89" s="2"/>
      <c r="E89" s="59">
        <v>48518.8</v>
      </c>
      <c r="F89" s="59">
        <v>61755.72</v>
      </c>
      <c r="G89" s="59">
        <v>0</v>
      </c>
      <c r="H89" s="60">
        <f t="shared" si="8"/>
        <v>13236.919999999998</v>
      </c>
    </row>
    <row r="90" spans="1:8" ht="11.25" customHeight="1" x14ac:dyDescent="0.25">
      <c r="A90" s="2"/>
      <c r="B90" s="2"/>
      <c r="C90" s="2" t="s">
        <v>248</v>
      </c>
      <c r="D90" s="2"/>
      <c r="E90" s="59">
        <v>9307.5400000000009</v>
      </c>
      <c r="F90" s="59">
        <v>0</v>
      </c>
      <c r="G90" s="59">
        <v>0</v>
      </c>
      <c r="H90" s="60">
        <f t="shared" si="8"/>
        <v>-9307.5400000000009</v>
      </c>
    </row>
    <row r="91" spans="1:8" ht="11.25" customHeight="1" x14ac:dyDescent="0.25">
      <c r="A91" s="2"/>
      <c r="B91" s="2"/>
      <c r="C91" s="2" t="s">
        <v>251</v>
      </c>
      <c r="D91" s="2"/>
      <c r="E91" s="59">
        <v>14494.76</v>
      </c>
      <c r="F91" s="59">
        <v>9158.4</v>
      </c>
      <c r="G91" s="59">
        <v>0</v>
      </c>
      <c r="H91" s="60">
        <f t="shared" si="8"/>
        <v>-5336.3600000000006</v>
      </c>
    </row>
    <row r="92" spans="1:8" ht="11.25" customHeight="1" x14ac:dyDescent="0.25">
      <c r="A92" s="2"/>
      <c r="B92" s="2"/>
      <c r="C92" s="2" t="s">
        <v>254</v>
      </c>
      <c r="D92" s="2"/>
      <c r="E92" s="59">
        <v>12069.76</v>
      </c>
      <c r="F92" s="59">
        <v>30462.84</v>
      </c>
      <c r="G92" s="59">
        <v>0</v>
      </c>
      <c r="H92" s="60">
        <f t="shared" si="8"/>
        <v>18393.080000000002</v>
      </c>
    </row>
    <row r="93" spans="1:8" ht="11.25" customHeight="1" x14ac:dyDescent="0.25">
      <c r="A93" s="2"/>
      <c r="B93" s="2"/>
      <c r="C93" s="2" t="s">
        <v>257</v>
      </c>
      <c r="D93" s="2"/>
      <c r="E93" s="59">
        <v>9376.07</v>
      </c>
      <c r="F93" s="59">
        <v>42666</v>
      </c>
      <c r="G93" s="59">
        <v>0</v>
      </c>
      <c r="H93" s="60">
        <f t="shared" si="8"/>
        <v>33289.93</v>
      </c>
    </row>
    <row r="94" spans="1:8" ht="11.25" customHeight="1" x14ac:dyDescent="0.25">
      <c r="A94" s="2"/>
      <c r="B94" s="2"/>
      <c r="C94" s="42" t="s">
        <v>261</v>
      </c>
      <c r="D94" s="42"/>
      <c r="E94" s="61">
        <f>SUM(E82:E93)</f>
        <v>433905.63</v>
      </c>
      <c r="F94" s="61">
        <f>SUM(F82:F93)</f>
        <v>436221.24000000005</v>
      </c>
      <c r="G94" s="61">
        <v>0</v>
      </c>
      <c r="H94" s="62">
        <f t="shared" si="8"/>
        <v>2315.6100000000442</v>
      </c>
    </row>
    <row r="95" spans="1:8" ht="11.25" customHeight="1" x14ac:dyDescent="0.25">
      <c r="A95" s="2"/>
      <c r="B95" s="42" t="s">
        <v>45</v>
      </c>
      <c r="C95" s="42"/>
      <c r="D95" s="42"/>
      <c r="E95" s="61">
        <f>SUM(E42,E51,E56,E67,E80,E94)</f>
        <v>3618509</v>
      </c>
      <c r="F95" s="61">
        <f>SUM(F42,F51,F56,F67,F80,F94)</f>
        <v>4242642.12</v>
      </c>
      <c r="G95" s="61">
        <v>-2360068.2800000012</v>
      </c>
      <c r="H95" s="62">
        <f t="shared" si="8"/>
        <v>624133.12000000011</v>
      </c>
    </row>
    <row r="96" spans="1:8" ht="11.25" customHeight="1" x14ac:dyDescent="0.25">
      <c r="A96" s="42" t="s">
        <v>46</v>
      </c>
      <c r="B96" s="42"/>
      <c r="C96" s="42"/>
      <c r="D96" s="42"/>
      <c r="E96" s="61">
        <f>E26-E95</f>
        <v>730255.20000000019</v>
      </c>
      <c r="F96" s="61">
        <f>F26-F95</f>
        <v>89462.040000000037</v>
      </c>
      <c r="G96" s="61">
        <v>0</v>
      </c>
      <c r="H96" s="62">
        <f t="shared" ref="H96" si="9">E96-F96</f>
        <v>640793.16000000015</v>
      </c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</sheetData>
  <autoFilter ref="A6:H96" xr:uid="{1856913D-C187-4C75-9907-B138905C2FDB}"/>
  <mergeCells count="1">
    <mergeCell ref="E5:F5"/>
  </mergeCells>
  <conditionalFormatting sqref="H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{1A561ECF-C190-455A-A1B1-EFEF5E5D7B0B}</x14:id>
        </ext>
      </extLst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{82D9295D-8D3A-4548-B78C-DBB935682ED8}</x14:id>
        </ext>
      </extLs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{348D9696-82E3-4C2F-9F4B-A8B5D42DF04F}</x14:id>
        </ext>
      </extLst>
    </cfRule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{2DFA9FE3-0CD9-493E-A44D-1D99B053FE83}</x14:id>
        </ext>
      </extLst>
    </cfRule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{2EEED0F7-8259-490F-B781-19BA7AD38310}</x14:id>
        </ext>
      </extLst>
    </cfRule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{36F8EDA0-E886-48DE-9907-2F598E504584}</x14:id>
        </ext>
      </extLst>
    </cfRule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{66B0F823-8C21-4DDD-901F-F244F1FF0E43}</x14:id>
        </ext>
      </extLst>
    </cfRule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{95327BED-BEF0-4333-9175-482D321BDF52}</x14:id>
        </ext>
      </extLst>
    </cfRule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{64F4A4CC-0337-4BE8-AF4F-66F8F74B5C8F}</x14:id>
        </ext>
      </extLst>
    </cfRule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{3E63025E-18A6-447F-89C7-796508D7F1F1}</x14:id>
        </ext>
      </extLst>
    </cfRule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{25C032EE-E94C-4BFF-A5E6-72D514B3170D}</x14:id>
        </ext>
      </extLst>
    </cfRule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{16E5FD09-6E33-49B2-970F-62BBDA0C8D24}</x14:id>
        </ext>
      </extLst>
    </cfRule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{21A06D1F-F255-4B86-BFCB-58A187BCBC4D}</x14:id>
        </ext>
      </extLst>
    </cfRule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{78730A74-AD4C-4482-96AC-78184086D523}</x14:id>
        </ext>
      </extLst>
    </cfRule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{3D99F713-C533-44A9-A33B-DB4202E21ED2}</x14:id>
        </ext>
      </extLst>
    </cfRule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{E736602E-AEA7-4D4B-8E2E-B451F7CD7CD7}</x14:id>
        </ext>
      </extLst>
    </cfRule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{8B621516-A25F-443B-91F6-63DE976B2432}</x14:id>
        </ext>
      </extLst>
    </cfRule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{5947D3C6-9080-4999-9AD5-CD0AF0A1638C}</x14:id>
        </ext>
      </extLst>
    </cfRule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{BE9986D5-2E1F-4CC8-A15C-C93ABFCA525D}</x14:id>
        </ext>
      </extLst>
    </cfRule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{5CA15E2E-6A1D-4D88-8A12-9A45F9F1CCA2}</x14:id>
        </ext>
      </extLst>
    </cfRule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{1411F0E4-0A67-487A-98C8-FAE4A1498004}</x14:id>
        </ext>
      </extLst>
    </cfRule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{391621C8-B415-4506-ACF4-FEC737DEBF71}</x14:id>
        </ext>
      </extLst>
    </cfRule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{ECB1FFFD-094E-4586-8184-020D6A4F5527}</x14:id>
        </ext>
      </extLst>
    </cfRule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{86EA5509-2172-4D1F-9F27-F2E4943AA7DD}</x14:id>
        </ext>
      </extLst>
    </cfRule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{C2733BB5-AABC-460C-91A3-6400574A972C}</x14:id>
        </ext>
      </extLst>
    </cfRule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{DEF17B10-C807-433B-9AFD-7A634DEE947B}</x14:id>
        </ext>
      </extLst>
    </cfRule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{0212A670-ACCE-4BC0-8329-0658F4E5C84E}</x14:id>
        </ext>
      </extLst>
    </cfRule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{77D27F2D-BF3A-4667-AB3D-6409DE61A847}</x14:id>
        </ext>
      </extLst>
    </cfRule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{C8846E69-9C46-4FF9-9064-084BBD3CE5CC}</x14:id>
        </ext>
      </extLst>
    </cfRule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{4D1A59F6-FC35-402E-B5AF-398F3110E89B}</x14:id>
        </ext>
      </extLst>
    </cfRule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{7CCA445C-FF1D-4218-883A-08574EDFBF04}</x14:id>
        </ext>
      </extLst>
    </cfRule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{4BEE6905-E306-4F7C-8B19-2799A266B922}</x14:id>
        </ext>
      </extLst>
    </cfRule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{47CADECF-E93C-49F4-A37D-FE111A9B972C}</x14:id>
        </ext>
      </extLst>
    </cfRule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{A5111FB4-F08F-40E1-9CE3-439FBB9D88C0}</x14:id>
        </ext>
      </extLst>
    </cfRule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{A041F605-E08F-4833-998A-6FE201639F82}</x14:id>
        </ext>
      </extLst>
    </cfRule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{601511B3-291A-4BF0-A088-9B1B460F7945}</x14:id>
        </ext>
      </extLst>
    </cfRule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{EC92DFC7-BA5B-4686-AB74-A690404086A6}</x14:id>
        </ext>
      </extLst>
    </cfRule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{8BEE80A8-06CE-4163-A8FB-1A9C9221E75F}</x14:id>
        </ext>
      </extLst>
    </cfRule>
  </conditionalFormatting>
  <conditionalFormatting sqref="H6:H96">
    <cfRule type="dataBar" priority="15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{DB65D5FF-94C1-4B02-BD54-95FFD2509819}</x14:id>
        </ext>
      </extLst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561ECF-C190-455A-A1B1-EFEF5E5D7B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82D9295D-8D3A-4548-B78C-DBB935682E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348D9696-82E3-4C2F-9F4B-A8B5D42DF0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2DFA9FE3-0CD9-493E-A44D-1D99B053FE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2EEED0F7-8259-490F-B781-19BA7AD383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36F8EDA0-E886-48DE-9907-2F598E50458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66B0F823-8C21-4DDD-901F-F244F1FF0E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95327BED-BEF0-4333-9175-482D321BDF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64F4A4CC-0337-4BE8-AF4F-66F8F74B5C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3E63025E-18A6-447F-89C7-796508D7F1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25C032EE-E94C-4BFF-A5E6-72D514B317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16E5FD09-6E33-49B2-970F-62BBDA0C8D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21A06D1F-F255-4B86-BFCB-58A187BCBC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78730A74-AD4C-4482-96AC-78184086D5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3D99F713-C533-44A9-A33B-DB4202E21E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E736602E-AEA7-4D4B-8E2E-B451F7CD7C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8B621516-A25F-443B-91F6-63DE976B24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5947D3C6-9080-4999-9AD5-CD0AF0A163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BE9986D5-2E1F-4CC8-A15C-C93ABFCA52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5CA15E2E-6A1D-4D88-8A12-9A45F9F1CC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1411F0E4-0A67-487A-98C8-FAE4A14980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391621C8-B415-4506-ACF4-FEC737DEBF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ECB1FFFD-094E-4586-8184-020D6A4F55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86EA5509-2172-4D1F-9F27-F2E4943AA7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C2733BB5-AABC-460C-91A3-6400574A97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DEF17B10-C807-433B-9AFD-7A634DEE94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0212A670-ACCE-4BC0-8329-0658F4E5C84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77D27F2D-BF3A-4667-AB3D-6409DE61A8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C8846E69-9C46-4FF9-9064-084BBD3CE5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4D1A59F6-FC35-402E-B5AF-398F3110E8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7CCA445C-FF1D-4218-883A-08574EDFBF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4BEE6905-E306-4F7C-8B19-2799A266B9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47CADECF-E93C-49F4-A37D-FE111A9B97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A5111FB4-F08F-40E1-9CE3-439FBB9D88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A041F605-E08F-4833-998A-6FE201639F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601511B3-291A-4BF0-A088-9B1B460F79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EC92DFC7-BA5B-4686-AB74-A690404086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8BEE80A8-06CE-4163-A8FB-1A9C9221E7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H6</xm:sqref>
        </x14:conditionalFormatting>
        <x14:conditionalFormatting xmlns:xm="http://schemas.microsoft.com/office/excel/2006/main">
          <x14:cfRule type="dataBar" id="{DB65D5FF-94C1-4B02-BD54-95FFD250981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H6:H96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85552-7189-49E1-9747-1FBA748B3FCE}">
  <sheetPr codeName="Sheet3">
    <tabColor theme="9" tint="0.39997558519241921"/>
    <pageSetUpPr fitToPage="1"/>
  </sheetPr>
  <dimension ref="A1:H100"/>
  <sheetViews>
    <sheetView showGridLines="0" workbookViewId="0">
      <selection activeCell="H98" sqref="A5:H98"/>
    </sheetView>
  </sheetViews>
  <sheetFormatPr defaultRowHeight="15" x14ac:dyDescent="0.25"/>
  <cols>
    <col min="1" max="3" width="1.28515625" customWidth="1"/>
    <col min="4" max="4" width="54.42578125" customWidth="1"/>
    <col min="5" max="6" width="9.85546875" customWidth="1"/>
    <col min="7" max="7" width="0" hidden="1" customWidth="1"/>
    <col min="8" max="8" width="26.5703125" customWidth="1"/>
  </cols>
  <sheetData>
    <row r="1" spans="1:8" ht="20.25" customHeight="1" x14ac:dyDescent="0.4">
      <c r="A1" s="1" t="s">
        <v>49</v>
      </c>
      <c r="B1" s="49"/>
      <c r="C1" s="49"/>
    </row>
    <row r="2" spans="1:8" ht="15" customHeight="1" x14ac:dyDescent="0.25">
      <c r="A2" s="3" t="s">
        <v>1</v>
      </c>
      <c r="B2" s="50"/>
      <c r="C2" s="50"/>
    </row>
    <row r="3" spans="1:8" ht="15" customHeight="1" x14ac:dyDescent="0.25">
      <c r="A3" s="4" t="s">
        <v>2</v>
      </c>
      <c r="B3" s="51"/>
      <c r="C3" s="51"/>
    </row>
    <row r="4" spans="1:8" ht="12.75" customHeight="1" x14ac:dyDescent="0.25">
      <c r="A4" s="50"/>
      <c r="B4" s="50"/>
      <c r="C4" s="50"/>
    </row>
    <row r="5" spans="1:8" ht="12.75" customHeight="1" x14ac:dyDescent="0.25">
      <c r="A5" s="52"/>
      <c r="B5" s="52"/>
      <c r="C5" s="52"/>
      <c r="D5" s="52"/>
      <c r="E5" s="122" t="s">
        <v>50</v>
      </c>
      <c r="F5" s="122"/>
      <c r="G5" s="53"/>
      <c r="H5" s="53"/>
    </row>
    <row r="6" spans="1:8" ht="11.25" customHeight="1" x14ac:dyDescent="0.25">
      <c r="A6" s="63" t="s">
        <v>49</v>
      </c>
      <c r="B6" s="54"/>
      <c r="C6" s="54"/>
      <c r="D6" s="54"/>
      <c r="E6" s="55" t="s">
        <v>20</v>
      </c>
      <c r="F6" s="55" t="s">
        <v>21</v>
      </c>
      <c r="G6" s="55" t="s">
        <v>24</v>
      </c>
      <c r="H6" s="56" t="s">
        <v>22</v>
      </c>
    </row>
    <row r="7" spans="1:8" ht="11.25" customHeight="1" x14ac:dyDescent="0.25">
      <c r="A7" s="2" t="s">
        <v>25</v>
      </c>
      <c r="B7" s="2"/>
      <c r="C7" s="2"/>
      <c r="D7" s="2"/>
      <c r="E7" s="59"/>
      <c r="F7" s="59"/>
      <c r="G7" s="59"/>
      <c r="H7" s="60"/>
    </row>
    <row r="8" spans="1:8" ht="11.25" customHeight="1" x14ac:dyDescent="0.25">
      <c r="A8" s="2"/>
      <c r="B8" s="2" t="s">
        <v>26</v>
      </c>
      <c r="C8" s="2"/>
      <c r="D8" s="2"/>
      <c r="E8" s="59"/>
      <c r="F8" s="59"/>
      <c r="G8" s="59"/>
      <c r="H8" s="60"/>
    </row>
    <row r="9" spans="1:8" ht="11.25" customHeight="1" x14ac:dyDescent="0.25">
      <c r="A9" s="2"/>
      <c r="B9" s="2"/>
      <c r="C9" s="2" t="s">
        <v>51</v>
      </c>
      <c r="D9" s="2"/>
      <c r="E9" s="59">
        <v>48450</v>
      </c>
      <c r="F9" s="59">
        <v>42750</v>
      </c>
      <c r="G9" s="59">
        <v>0</v>
      </c>
      <c r="H9" s="60">
        <f>E9-F9</f>
        <v>5700</v>
      </c>
    </row>
    <row r="10" spans="1:8" ht="11.25" customHeight="1" x14ac:dyDescent="0.25">
      <c r="A10" s="2"/>
      <c r="B10" s="2"/>
      <c r="C10" s="2" t="s">
        <v>53</v>
      </c>
      <c r="D10" s="2"/>
      <c r="E10" s="59">
        <v>1344827</v>
      </c>
      <c r="F10" s="59">
        <v>1235133</v>
      </c>
      <c r="G10" s="59">
        <v>0</v>
      </c>
      <c r="H10" s="60">
        <f t="shared" ref="H10:H16" si="0">E10-F10</f>
        <v>109694</v>
      </c>
    </row>
    <row r="11" spans="1:8" ht="11.25" customHeight="1" x14ac:dyDescent="0.25">
      <c r="A11" s="2"/>
      <c r="B11" s="2"/>
      <c r="C11" s="2" t="s">
        <v>56</v>
      </c>
      <c r="D11" s="2"/>
      <c r="E11" s="59">
        <v>5984.79</v>
      </c>
      <c r="F11" s="59">
        <v>26190</v>
      </c>
      <c r="G11" s="59">
        <v>0</v>
      </c>
      <c r="H11" s="60">
        <f t="shared" si="0"/>
        <v>-20205.21</v>
      </c>
    </row>
    <row r="12" spans="1:8" ht="11.25" customHeight="1" x14ac:dyDescent="0.25">
      <c r="A12" s="2"/>
      <c r="B12" s="2"/>
      <c r="C12" s="2" t="s">
        <v>59</v>
      </c>
      <c r="D12" s="2"/>
      <c r="E12" s="59">
        <v>868559</v>
      </c>
      <c r="F12" s="59">
        <v>783519</v>
      </c>
      <c r="G12" s="59">
        <v>0</v>
      </c>
      <c r="H12" s="60">
        <f t="shared" si="0"/>
        <v>85040</v>
      </c>
    </row>
    <row r="13" spans="1:8" ht="11.25" customHeight="1" x14ac:dyDescent="0.25">
      <c r="A13" s="2"/>
      <c r="B13" s="2"/>
      <c r="C13" s="2" t="s">
        <v>64</v>
      </c>
      <c r="D13" s="2"/>
      <c r="E13" s="59">
        <v>7808</v>
      </c>
      <c r="F13" s="59">
        <v>0</v>
      </c>
      <c r="G13" s="59">
        <v>0</v>
      </c>
      <c r="H13" s="60">
        <f t="shared" si="0"/>
        <v>7808</v>
      </c>
    </row>
    <row r="14" spans="1:8" ht="11.25" customHeight="1" x14ac:dyDescent="0.25">
      <c r="A14" s="2"/>
      <c r="B14" s="2"/>
      <c r="C14" s="2" t="s">
        <v>66</v>
      </c>
      <c r="D14" s="2"/>
      <c r="E14" s="59">
        <v>0</v>
      </c>
      <c r="F14" s="59">
        <v>91599.96</v>
      </c>
      <c r="G14" s="59">
        <v>0</v>
      </c>
      <c r="H14" s="60">
        <f t="shared" si="0"/>
        <v>-91599.96</v>
      </c>
    </row>
    <row r="15" spans="1:8" ht="11.25" customHeight="1" x14ac:dyDescent="0.25">
      <c r="A15" s="2"/>
      <c r="B15" s="2"/>
      <c r="C15" s="2" t="s">
        <v>68</v>
      </c>
      <c r="D15" s="2"/>
      <c r="E15" s="59">
        <v>0</v>
      </c>
      <c r="F15" s="59">
        <v>3330</v>
      </c>
      <c r="G15" s="59">
        <v>0</v>
      </c>
      <c r="H15" s="60">
        <f t="shared" si="0"/>
        <v>-3330</v>
      </c>
    </row>
    <row r="16" spans="1:8" ht="11.25" customHeight="1" x14ac:dyDescent="0.25">
      <c r="A16" s="2"/>
      <c r="B16" s="2"/>
      <c r="C16" s="42" t="s">
        <v>70</v>
      </c>
      <c r="D16" s="42"/>
      <c r="E16" s="61">
        <f>SUM(E9:E15)</f>
        <v>2275628.79</v>
      </c>
      <c r="F16" s="61">
        <f>SUM(F9:F15)</f>
        <v>2182521.96</v>
      </c>
      <c r="G16" s="61">
        <v>0</v>
      </c>
      <c r="H16" s="62">
        <f t="shared" si="0"/>
        <v>93106.830000000075</v>
      </c>
    </row>
    <row r="17" spans="1:8" ht="11.25" customHeight="1" x14ac:dyDescent="0.25">
      <c r="A17" s="2"/>
      <c r="B17" s="2" t="s">
        <v>27</v>
      </c>
      <c r="C17" s="2"/>
      <c r="D17" s="2"/>
      <c r="E17" s="59"/>
      <c r="F17" s="59"/>
      <c r="G17" s="59"/>
      <c r="H17" s="60"/>
    </row>
    <row r="18" spans="1:8" ht="11.25" customHeight="1" x14ac:dyDescent="0.25">
      <c r="A18" s="2"/>
      <c r="B18" s="2"/>
      <c r="C18" s="2" t="s">
        <v>72</v>
      </c>
      <c r="D18" s="2"/>
      <c r="E18" s="59">
        <v>211795.18</v>
      </c>
      <c r="F18" s="59">
        <v>154290.96</v>
      </c>
      <c r="G18" s="59">
        <v>0</v>
      </c>
      <c r="H18" s="60">
        <f t="shared" ref="H18:H25" si="1">E18-F18</f>
        <v>57504.22</v>
      </c>
    </row>
    <row r="19" spans="1:8" ht="11.25" customHeight="1" x14ac:dyDescent="0.25">
      <c r="A19" s="2"/>
      <c r="B19" s="2"/>
      <c r="C19" s="2" t="s">
        <v>75</v>
      </c>
      <c r="D19" s="2"/>
      <c r="E19" s="59">
        <v>59470</v>
      </c>
      <c r="F19" s="59">
        <v>73536</v>
      </c>
      <c r="G19" s="59">
        <v>0</v>
      </c>
      <c r="H19" s="60">
        <f t="shared" si="1"/>
        <v>-14066</v>
      </c>
    </row>
    <row r="20" spans="1:8" ht="11.25" customHeight="1" x14ac:dyDescent="0.25">
      <c r="A20" s="2"/>
      <c r="B20" s="2"/>
      <c r="C20" s="2" t="s">
        <v>78</v>
      </c>
      <c r="D20" s="2"/>
      <c r="E20" s="59">
        <v>437113</v>
      </c>
      <c r="F20" s="59">
        <v>506561.04</v>
      </c>
      <c r="G20" s="59">
        <v>0</v>
      </c>
      <c r="H20" s="60">
        <f t="shared" si="1"/>
        <v>-69448.039999999979</v>
      </c>
    </row>
    <row r="21" spans="1:8" ht="11.25" customHeight="1" x14ac:dyDescent="0.25">
      <c r="A21" s="2"/>
      <c r="B21" s="2"/>
      <c r="C21" s="2" t="s">
        <v>81</v>
      </c>
      <c r="D21" s="2"/>
      <c r="E21" s="59">
        <v>32229</v>
      </c>
      <c r="F21" s="59">
        <v>20550.96</v>
      </c>
      <c r="G21" s="59">
        <v>0</v>
      </c>
      <c r="H21" s="60">
        <f t="shared" si="1"/>
        <v>11678.04</v>
      </c>
    </row>
    <row r="22" spans="1:8" ht="11.25" customHeight="1" x14ac:dyDescent="0.25">
      <c r="A22" s="2"/>
      <c r="B22" s="2"/>
      <c r="C22" s="2" t="s">
        <v>84</v>
      </c>
      <c r="D22" s="2"/>
      <c r="E22" s="59">
        <v>17858</v>
      </c>
      <c r="F22" s="59">
        <v>16545.96</v>
      </c>
      <c r="G22" s="59">
        <v>0</v>
      </c>
      <c r="H22" s="60">
        <f t="shared" si="1"/>
        <v>1312.0400000000009</v>
      </c>
    </row>
    <row r="23" spans="1:8" ht="11.25" customHeight="1" x14ac:dyDescent="0.25">
      <c r="A23" s="2"/>
      <c r="B23" s="2"/>
      <c r="C23" s="2" t="s">
        <v>87</v>
      </c>
      <c r="D23" s="2"/>
      <c r="E23" s="59">
        <v>17154</v>
      </c>
      <c r="F23" s="59">
        <v>13506</v>
      </c>
      <c r="G23" s="59">
        <v>0</v>
      </c>
      <c r="H23" s="60">
        <f t="shared" si="1"/>
        <v>3648</v>
      </c>
    </row>
    <row r="24" spans="1:8" ht="11.25" customHeight="1" x14ac:dyDescent="0.25">
      <c r="A24" s="2"/>
      <c r="B24" s="2"/>
      <c r="C24" s="2" t="s">
        <v>90</v>
      </c>
      <c r="D24" s="2"/>
      <c r="E24" s="59">
        <v>1271194</v>
      </c>
      <c r="F24" s="59">
        <v>1278340.08</v>
      </c>
      <c r="G24" s="59">
        <v>0</v>
      </c>
      <c r="H24" s="60">
        <f t="shared" si="1"/>
        <v>-7146.0800000000745</v>
      </c>
    </row>
    <row r="25" spans="1:8" ht="11.25" customHeight="1" x14ac:dyDescent="0.25">
      <c r="A25" s="2"/>
      <c r="B25" s="2"/>
      <c r="C25" s="42" t="s">
        <v>92</v>
      </c>
      <c r="D25" s="42"/>
      <c r="E25" s="61">
        <f>SUM(E18:E24)</f>
        <v>2046813.18</v>
      </c>
      <c r="F25" s="61">
        <f>SUM(F18:F24)</f>
        <v>2063331</v>
      </c>
      <c r="G25" s="61">
        <v>0</v>
      </c>
      <c r="H25" s="62">
        <f t="shared" si="1"/>
        <v>-16517.820000000065</v>
      </c>
    </row>
    <row r="26" spans="1:8" ht="11.25" customHeight="1" x14ac:dyDescent="0.25">
      <c r="A26" s="2"/>
      <c r="B26" s="2" t="s">
        <v>29</v>
      </c>
      <c r="C26" s="2"/>
      <c r="D26" s="2"/>
      <c r="E26" s="59"/>
      <c r="F26" s="59"/>
      <c r="G26" s="59"/>
      <c r="H26" s="60"/>
    </row>
    <row r="27" spans="1:8" ht="11.25" customHeight="1" x14ac:dyDescent="0.25">
      <c r="A27" s="2"/>
      <c r="B27" s="2"/>
      <c r="C27" s="2" t="s">
        <v>93</v>
      </c>
      <c r="D27" s="2"/>
      <c r="E27" s="59">
        <v>51.99</v>
      </c>
      <c r="F27" s="59">
        <v>0</v>
      </c>
      <c r="G27" s="59">
        <v>0</v>
      </c>
      <c r="H27" s="60">
        <f t="shared" ref="H27:H29" si="2">E27-F27</f>
        <v>51.99</v>
      </c>
    </row>
    <row r="28" spans="1:8" ht="11.25" customHeight="1" x14ac:dyDescent="0.25">
      <c r="A28" s="2"/>
      <c r="B28" s="2"/>
      <c r="C28" s="42" t="s">
        <v>94</v>
      </c>
      <c r="D28" s="42"/>
      <c r="E28" s="61">
        <f>E27</f>
        <v>51.99</v>
      </c>
      <c r="F28" s="61">
        <f>F27</f>
        <v>0</v>
      </c>
      <c r="G28" s="61">
        <v>0</v>
      </c>
      <c r="H28" s="62">
        <f t="shared" si="2"/>
        <v>51.99</v>
      </c>
    </row>
    <row r="29" spans="1:8" ht="11.25" customHeight="1" x14ac:dyDescent="0.25">
      <c r="A29" s="2"/>
      <c r="B29" s="42" t="s">
        <v>30</v>
      </c>
      <c r="C29" s="42"/>
      <c r="D29" s="42"/>
      <c r="E29" s="61">
        <f>SUM(E16,E25,E28)</f>
        <v>4322493.96</v>
      </c>
      <c r="F29" s="61">
        <f>SUM(F16,F25,F28)</f>
        <v>4245852.96</v>
      </c>
      <c r="G29" s="61">
        <v>0</v>
      </c>
      <c r="H29" s="62">
        <f t="shared" si="2"/>
        <v>76641</v>
      </c>
    </row>
    <row r="30" spans="1:8" ht="11.25" customHeight="1" x14ac:dyDescent="0.25">
      <c r="A30" s="2" t="s">
        <v>31</v>
      </c>
      <c r="B30" s="2"/>
      <c r="C30" s="2"/>
      <c r="D30" s="2"/>
      <c r="E30" s="59"/>
      <c r="F30" s="59"/>
      <c r="G30" s="59"/>
      <c r="H30" s="60"/>
    </row>
    <row r="31" spans="1:8" ht="11.25" customHeight="1" x14ac:dyDescent="0.25">
      <c r="A31" s="2"/>
      <c r="B31" s="2" t="s">
        <v>32</v>
      </c>
      <c r="C31" s="2"/>
      <c r="D31" s="2"/>
      <c r="E31" s="59"/>
      <c r="F31" s="59"/>
      <c r="G31" s="59"/>
      <c r="H31" s="60"/>
    </row>
    <row r="32" spans="1:8" ht="11.25" customHeight="1" x14ac:dyDescent="0.25">
      <c r="A32" s="2"/>
      <c r="B32" s="2"/>
      <c r="C32" s="2" t="s">
        <v>96</v>
      </c>
      <c r="D32" s="2"/>
      <c r="E32" s="59">
        <v>223201.5</v>
      </c>
      <c r="F32" s="59">
        <v>539640</v>
      </c>
      <c r="G32" s="59">
        <v>0</v>
      </c>
      <c r="H32" s="60">
        <f t="shared" ref="H32:H44" si="3">F32-E32</f>
        <v>316438.5</v>
      </c>
    </row>
    <row r="33" spans="1:8" ht="11.25" customHeight="1" x14ac:dyDescent="0.25">
      <c r="A33" s="2"/>
      <c r="B33" s="2"/>
      <c r="C33" s="2" t="s">
        <v>99</v>
      </c>
      <c r="D33" s="2"/>
      <c r="E33" s="59">
        <v>90001.05</v>
      </c>
      <c r="F33" s="59">
        <v>91200</v>
      </c>
      <c r="G33" s="59">
        <v>0</v>
      </c>
      <c r="H33" s="60">
        <f t="shared" si="3"/>
        <v>1198.9499999999971</v>
      </c>
    </row>
    <row r="34" spans="1:8" ht="11.25" customHeight="1" x14ac:dyDescent="0.25">
      <c r="A34" s="2"/>
      <c r="B34" s="2"/>
      <c r="C34" s="2" t="s">
        <v>102</v>
      </c>
      <c r="D34" s="2"/>
      <c r="E34" s="59">
        <v>60333.3</v>
      </c>
      <c r="F34" s="59">
        <v>62376</v>
      </c>
      <c r="G34" s="59">
        <v>0</v>
      </c>
      <c r="H34" s="60">
        <f t="shared" si="3"/>
        <v>2042.6999999999971</v>
      </c>
    </row>
    <row r="35" spans="1:8" ht="11.25" customHeight="1" x14ac:dyDescent="0.25">
      <c r="A35" s="2"/>
      <c r="B35" s="2"/>
      <c r="C35" s="2" t="s">
        <v>105</v>
      </c>
      <c r="D35" s="2"/>
      <c r="E35" s="59">
        <v>0</v>
      </c>
      <c r="F35" s="59">
        <v>0</v>
      </c>
      <c r="G35" s="59">
        <v>5.2384763193913386E-12</v>
      </c>
      <c r="H35" s="60">
        <f t="shared" si="3"/>
        <v>0</v>
      </c>
    </row>
    <row r="36" spans="1:8" ht="11.25" customHeight="1" x14ac:dyDescent="0.25">
      <c r="A36" s="2"/>
      <c r="B36" s="2"/>
      <c r="C36" s="2" t="s">
        <v>109</v>
      </c>
      <c r="D36" s="2"/>
      <c r="E36" s="59">
        <v>907432.59</v>
      </c>
      <c r="F36" s="59">
        <v>994278</v>
      </c>
      <c r="G36" s="59">
        <v>0</v>
      </c>
      <c r="H36" s="60">
        <f t="shared" si="3"/>
        <v>86845.410000000033</v>
      </c>
    </row>
    <row r="37" spans="1:8" ht="11.25" customHeight="1" x14ac:dyDescent="0.25">
      <c r="A37" s="2"/>
      <c r="B37" s="2"/>
      <c r="C37" s="2" t="s">
        <v>112</v>
      </c>
      <c r="D37" s="2"/>
      <c r="E37" s="59">
        <v>56680.59</v>
      </c>
      <c r="F37" s="59">
        <v>102672</v>
      </c>
      <c r="G37" s="59">
        <v>0</v>
      </c>
      <c r="H37" s="60">
        <f t="shared" si="3"/>
        <v>45991.41</v>
      </c>
    </row>
    <row r="38" spans="1:8" ht="11.25" customHeight="1" x14ac:dyDescent="0.25">
      <c r="A38" s="2"/>
      <c r="B38" s="2"/>
      <c r="C38" s="2" t="s">
        <v>115</v>
      </c>
      <c r="D38" s="2"/>
      <c r="E38" s="59">
        <v>0</v>
      </c>
      <c r="F38" s="59">
        <v>52736.04</v>
      </c>
      <c r="G38" s="59">
        <v>0</v>
      </c>
      <c r="H38" s="60">
        <f t="shared" si="3"/>
        <v>52736.04</v>
      </c>
    </row>
    <row r="39" spans="1:8" ht="11.25" customHeight="1" x14ac:dyDescent="0.25">
      <c r="A39" s="2"/>
      <c r="B39" s="2"/>
      <c r="C39" s="2" t="s">
        <v>117</v>
      </c>
      <c r="D39" s="2"/>
      <c r="E39" s="59">
        <v>98766.49</v>
      </c>
      <c r="F39" s="59">
        <v>109341</v>
      </c>
      <c r="G39" s="59">
        <v>0</v>
      </c>
      <c r="H39" s="60">
        <f t="shared" si="3"/>
        <v>10574.509999999995</v>
      </c>
    </row>
    <row r="40" spans="1:8" ht="11.25" customHeight="1" x14ac:dyDescent="0.25">
      <c r="A40" s="2"/>
      <c r="B40" s="2"/>
      <c r="C40" s="2" t="s">
        <v>120</v>
      </c>
      <c r="D40" s="2"/>
      <c r="E40" s="59">
        <v>115893.7</v>
      </c>
      <c r="F40" s="59">
        <v>80559.960000000006</v>
      </c>
      <c r="G40" s="59">
        <v>0</v>
      </c>
      <c r="H40" s="60">
        <f t="shared" si="3"/>
        <v>-35333.739999999991</v>
      </c>
    </row>
    <row r="41" spans="1:8" ht="11.25" customHeight="1" x14ac:dyDescent="0.25">
      <c r="A41" s="2"/>
      <c r="B41" s="2"/>
      <c r="C41" s="2" t="s">
        <v>123</v>
      </c>
      <c r="D41" s="2"/>
      <c r="E41" s="59">
        <v>30703</v>
      </c>
      <c r="F41" s="59">
        <v>23277.96</v>
      </c>
      <c r="G41" s="59">
        <v>0</v>
      </c>
      <c r="H41" s="60">
        <f t="shared" si="3"/>
        <v>-7425.0400000000009</v>
      </c>
    </row>
    <row r="42" spans="1:8" ht="11.25" customHeight="1" x14ac:dyDescent="0.25">
      <c r="A42" s="2"/>
      <c r="B42" s="2"/>
      <c r="C42" s="2" t="s">
        <v>125</v>
      </c>
      <c r="D42" s="2"/>
      <c r="E42" s="59">
        <v>75555.37</v>
      </c>
      <c r="F42" s="59">
        <v>78018.960000000006</v>
      </c>
      <c r="G42" s="59">
        <v>0</v>
      </c>
      <c r="H42" s="60">
        <f t="shared" si="3"/>
        <v>2463.5900000000111</v>
      </c>
    </row>
    <row r="43" spans="1:8" ht="11.25" customHeight="1" x14ac:dyDescent="0.25">
      <c r="A43" s="2"/>
      <c r="B43" s="2"/>
      <c r="C43" s="2" t="s">
        <v>128</v>
      </c>
      <c r="D43" s="2"/>
      <c r="E43" s="59">
        <v>81555.89</v>
      </c>
      <c r="F43" s="59">
        <v>73209</v>
      </c>
      <c r="G43" s="59">
        <v>0</v>
      </c>
      <c r="H43" s="60">
        <f t="shared" si="3"/>
        <v>-8346.89</v>
      </c>
    </row>
    <row r="44" spans="1:8" ht="11.25" customHeight="1" x14ac:dyDescent="0.25">
      <c r="A44" s="2"/>
      <c r="B44" s="2"/>
      <c r="C44" s="42" t="s">
        <v>130</v>
      </c>
      <c r="D44" s="42"/>
      <c r="E44" s="61">
        <f>SUM(E32:E43)</f>
        <v>1740123.4799999997</v>
      </c>
      <c r="F44" s="61">
        <f>SUM(F32:F43)</f>
        <v>2207308.92</v>
      </c>
      <c r="G44" s="61">
        <v>0</v>
      </c>
      <c r="H44" s="62">
        <f t="shared" si="3"/>
        <v>467185.44000000018</v>
      </c>
    </row>
    <row r="45" spans="1:8" ht="11.25" customHeight="1" x14ac:dyDescent="0.25">
      <c r="A45" s="2"/>
      <c r="B45" s="2" t="s">
        <v>33</v>
      </c>
      <c r="C45" s="2"/>
      <c r="D45" s="2"/>
      <c r="E45" s="59"/>
      <c r="F45" s="59"/>
      <c r="G45" s="59"/>
      <c r="H45" s="60"/>
    </row>
    <row r="46" spans="1:8" ht="11.25" customHeight="1" x14ac:dyDescent="0.25">
      <c r="A46" s="2"/>
      <c r="B46" s="2"/>
      <c r="C46" s="2" t="s">
        <v>132</v>
      </c>
      <c r="D46" s="2"/>
      <c r="E46" s="59">
        <v>135481.85999999999</v>
      </c>
      <c r="F46" s="59">
        <v>189518.04</v>
      </c>
      <c r="G46" s="59">
        <v>0</v>
      </c>
      <c r="H46" s="60">
        <f t="shared" ref="H46:H53" si="4">F46-E46</f>
        <v>54036.180000000022</v>
      </c>
    </row>
    <row r="47" spans="1:8" ht="11.25" customHeight="1" x14ac:dyDescent="0.25">
      <c r="A47" s="2"/>
      <c r="B47" s="2"/>
      <c r="C47" s="2" t="s">
        <v>135</v>
      </c>
      <c r="D47" s="2"/>
      <c r="E47" s="59">
        <v>97429.26</v>
      </c>
      <c r="F47" s="59">
        <v>138474</v>
      </c>
      <c r="G47" s="59">
        <v>0</v>
      </c>
      <c r="H47" s="60">
        <f t="shared" si="4"/>
        <v>41044.740000000005</v>
      </c>
    </row>
    <row r="48" spans="1:8" ht="11.25" customHeight="1" x14ac:dyDescent="0.25">
      <c r="A48" s="2"/>
      <c r="B48" s="2"/>
      <c r="C48" s="2" t="s">
        <v>138</v>
      </c>
      <c r="D48" s="2"/>
      <c r="E48" s="59">
        <v>20382.96</v>
      </c>
      <c r="F48" s="59">
        <v>30366.959999999999</v>
      </c>
      <c r="G48" s="59">
        <v>0</v>
      </c>
      <c r="H48" s="60">
        <f t="shared" si="4"/>
        <v>9984</v>
      </c>
    </row>
    <row r="49" spans="1:8" ht="11.25" customHeight="1" x14ac:dyDescent="0.25">
      <c r="A49" s="2"/>
      <c r="B49" s="2"/>
      <c r="C49" s="2" t="s">
        <v>141</v>
      </c>
      <c r="D49" s="2"/>
      <c r="E49" s="59">
        <v>22901.83</v>
      </c>
      <c r="F49" s="59">
        <v>62840.04</v>
      </c>
      <c r="G49" s="59">
        <v>0</v>
      </c>
      <c r="H49" s="60">
        <f t="shared" si="4"/>
        <v>39938.21</v>
      </c>
    </row>
    <row r="50" spans="1:8" ht="11.25" customHeight="1" x14ac:dyDescent="0.25">
      <c r="A50" s="2"/>
      <c r="B50" s="2"/>
      <c r="C50" s="2" t="s">
        <v>144</v>
      </c>
      <c r="D50" s="2"/>
      <c r="E50" s="59">
        <v>7509.23</v>
      </c>
      <c r="F50" s="59">
        <v>11114.04</v>
      </c>
      <c r="G50" s="59">
        <v>0</v>
      </c>
      <c r="H50" s="60">
        <f t="shared" si="4"/>
        <v>3604.8100000000013</v>
      </c>
    </row>
    <row r="51" spans="1:8" ht="11.25" customHeight="1" x14ac:dyDescent="0.25">
      <c r="A51" s="2"/>
      <c r="B51" s="2"/>
      <c r="C51" s="2" t="s">
        <v>147</v>
      </c>
      <c r="D51" s="2"/>
      <c r="E51" s="59">
        <v>10248.120000000001</v>
      </c>
      <c r="F51" s="59">
        <v>10188</v>
      </c>
      <c r="G51" s="59">
        <v>0</v>
      </c>
      <c r="H51" s="60">
        <f t="shared" si="4"/>
        <v>-60.1200000000008</v>
      </c>
    </row>
    <row r="52" spans="1:8" ht="11.25" customHeight="1" x14ac:dyDescent="0.25">
      <c r="A52" s="2"/>
      <c r="B52" s="2"/>
      <c r="C52" s="2" t="s">
        <v>150</v>
      </c>
      <c r="D52" s="2"/>
      <c r="E52" s="59">
        <v>8644.5</v>
      </c>
      <c r="F52" s="59">
        <v>26139</v>
      </c>
      <c r="G52" s="59">
        <v>0</v>
      </c>
      <c r="H52" s="60">
        <f t="shared" si="4"/>
        <v>17494.5</v>
      </c>
    </row>
    <row r="53" spans="1:8" ht="11.25" customHeight="1" x14ac:dyDescent="0.25">
      <c r="A53" s="2"/>
      <c r="B53" s="2"/>
      <c r="C53" s="42" t="s">
        <v>152</v>
      </c>
      <c r="D53" s="42"/>
      <c r="E53" s="61">
        <f>SUM(E46:E52)</f>
        <v>302597.75999999995</v>
      </c>
      <c r="F53" s="61">
        <f>SUM(F46:F52)</f>
        <v>468640.08</v>
      </c>
      <c r="G53" s="61">
        <v>0</v>
      </c>
      <c r="H53" s="62">
        <f t="shared" si="4"/>
        <v>166042.32000000007</v>
      </c>
    </row>
    <row r="54" spans="1:8" ht="11.25" customHeight="1" x14ac:dyDescent="0.25">
      <c r="A54" s="2"/>
      <c r="B54" s="2" t="s">
        <v>34</v>
      </c>
      <c r="C54" s="2"/>
      <c r="D54" s="2"/>
      <c r="E54" s="59"/>
      <c r="F54" s="59"/>
      <c r="G54" s="59"/>
      <c r="H54" s="60"/>
    </row>
    <row r="55" spans="1:8" ht="11.25" customHeight="1" x14ac:dyDescent="0.25">
      <c r="A55" s="2"/>
      <c r="B55" s="2"/>
      <c r="C55" s="2" t="s">
        <v>154</v>
      </c>
      <c r="D55" s="2"/>
      <c r="E55" s="59">
        <v>154640.54999999999</v>
      </c>
      <c r="F55" s="59">
        <v>170877.72</v>
      </c>
      <c r="G55" s="59">
        <v>0</v>
      </c>
      <c r="H55" s="60">
        <f t="shared" ref="H55:H58" si="5">F55-E55</f>
        <v>16237.170000000013</v>
      </c>
    </row>
    <row r="56" spans="1:8" ht="11.25" customHeight="1" x14ac:dyDescent="0.25">
      <c r="A56" s="2"/>
      <c r="B56" s="2"/>
      <c r="C56" s="2" t="s">
        <v>157</v>
      </c>
      <c r="D56" s="2"/>
      <c r="E56" s="59">
        <v>11340</v>
      </c>
      <c r="F56" s="59">
        <v>63292.32</v>
      </c>
      <c r="G56" s="59">
        <v>0</v>
      </c>
      <c r="H56" s="60">
        <f t="shared" si="5"/>
        <v>51952.32</v>
      </c>
    </row>
    <row r="57" spans="1:8" ht="11.25" customHeight="1" x14ac:dyDescent="0.25">
      <c r="A57" s="2"/>
      <c r="B57" s="2"/>
      <c r="C57" s="2" t="s">
        <v>160</v>
      </c>
      <c r="D57" s="2"/>
      <c r="E57" s="59">
        <v>7285.74</v>
      </c>
      <c r="F57" s="59">
        <v>11100</v>
      </c>
      <c r="G57" s="59">
        <v>0</v>
      </c>
      <c r="H57" s="60">
        <f t="shared" si="5"/>
        <v>3814.26</v>
      </c>
    </row>
    <row r="58" spans="1:8" ht="11.25" customHeight="1" x14ac:dyDescent="0.25">
      <c r="A58" s="2"/>
      <c r="B58" s="2"/>
      <c r="C58" s="42" t="s">
        <v>162</v>
      </c>
      <c r="D58" s="42"/>
      <c r="E58" s="61">
        <f>SUM(E55:E57)</f>
        <v>173266.28999999998</v>
      </c>
      <c r="F58" s="61">
        <f>SUM(F55:F57)</f>
        <v>245270.04</v>
      </c>
      <c r="G58" s="61">
        <v>0</v>
      </c>
      <c r="H58" s="62">
        <f t="shared" si="5"/>
        <v>72003.750000000029</v>
      </c>
    </row>
    <row r="59" spans="1:8" ht="11.25" customHeight="1" x14ac:dyDescent="0.25">
      <c r="A59" s="2"/>
      <c r="B59" s="2" t="s">
        <v>36</v>
      </c>
      <c r="C59" s="2"/>
      <c r="D59" s="2"/>
      <c r="E59" s="59"/>
      <c r="F59" s="59"/>
      <c r="G59" s="59"/>
      <c r="H59" s="60"/>
    </row>
    <row r="60" spans="1:8" ht="11.25" customHeight="1" x14ac:dyDescent="0.25">
      <c r="A60" s="2"/>
      <c r="B60" s="2"/>
      <c r="C60" s="2" t="s">
        <v>164</v>
      </c>
      <c r="D60" s="2"/>
      <c r="E60" s="59">
        <v>9516</v>
      </c>
      <c r="F60" s="59">
        <v>8554.44</v>
      </c>
      <c r="G60" s="59">
        <v>0</v>
      </c>
      <c r="H60" s="60">
        <f t="shared" ref="H60:H69" si="6">F60-E60</f>
        <v>-961.55999999999949</v>
      </c>
    </row>
    <row r="61" spans="1:8" ht="11.25" customHeight="1" x14ac:dyDescent="0.25">
      <c r="A61" s="2"/>
      <c r="B61" s="2"/>
      <c r="C61" s="2" t="s">
        <v>167</v>
      </c>
      <c r="D61" s="2"/>
      <c r="E61" s="59">
        <v>26214.68</v>
      </c>
      <c r="F61" s="59">
        <v>0</v>
      </c>
      <c r="G61" s="59">
        <v>0</v>
      </c>
      <c r="H61" s="60">
        <f t="shared" si="6"/>
        <v>-26214.68</v>
      </c>
    </row>
    <row r="62" spans="1:8" ht="11.25" customHeight="1" x14ac:dyDescent="0.25">
      <c r="A62" s="2"/>
      <c r="B62" s="2"/>
      <c r="C62" s="2" t="s">
        <v>170</v>
      </c>
      <c r="D62" s="2"/>
      <c r="E62" s="59">
        <v>14422.68</v>
      </c>
      <c r="F62" s="59">
        <v>15210</v>
      </c>
      <c r="G62" s="59">
        <v>0</v>
      </c>
      <c r="H62" s="60">
        <f t="shared" si="6"/>
        <v>787.31999999999971</v>
      </c>
    </row>
    <row r="63" spans="1:8" ht="11.25" customHeight="1" x14ac:dyDescent="0.25">
      <c r="A63" s="2"/>
      <c r="B63" s="2"/>
      <c r="C63" s="2" t="s">
        <v>173</v>
      </c>
      <c r="D63" s="2"/>
      <c r="E63" s="59">
        <v>3627.02</v>
      </c>
      <c r="F63" s="59">
        <v>24000</v>
      </c>
      <c r="G63" s="59">
        <v>0</v>
      </c>
      <c r="H63" s="60">
        <f t="shared" si="6"/>
        <v>20372.98</v>
      </c>
    </row>
    <row r="64" spans="1:8" ht="11.25" customHeight="1" x14ac:dyDescent="0.25">
      <c r="A64" s="2"/>
      <c r="B64" s="2"/>
      <c r="C64" s="2" t="s">
        <v>176</v>
      </c>
      <c r="D64" s="2"/>
      <c r="E64" s="59">
        <v>8008.74</v>
      </c>
      <c r="F64" s="59">
        <v>9099.9599999999991</v>
      </c>
      <c r="G64" s="59">
        <v>0</v>
      </c>
      <c r="H64" s="60">
        <f t="shared" si="6"/>
        <v>1091.2199999999993</v>
      </c>
    </row>
    <row r="65" spans="1:8" ht="11.25" customHeight="1" x14ac:dyDescent="0.25">
      <c r="A65" s="2"/>
      <c r="B65" s="2"/>
      <c r="C65" s="2" t="s">
        <v>179</v>
      </c>
      <c r="D65" s="2"/>
      <c r="E65" s="59">
        <v>47082.239999999998</v>
      </c>
      <c r="F65" s="59">
        <v>76985.16</v>
      </c>
      <c r="G65" s="59">
        <v>0</v>
      </c>
      <c r="H65" s="60">
        <f t="shared" si="6"/>
        <v>29902.920000000006</v>
      </c>
    </row>
    <row r="66" spans="1:8" ht="11.25" customHeight="1" x14ac:dyDescent="0.25">
      <c r="A66" s="2"/>
      <c r="B66" s="2"/>
      <c r="C66" s="2" t="s">
        <v>182</v>
      </c>
      <c r="D66" s="2"/>
      <c r="E66" s="59">
        <v>12425.8</v>
      </c>
      <c r="F66" s="59">
        <v>18000</v>
      </c>
      <c r="G66" s="59">
        <v>0</v>
      </c>
      <c r="H66" s="60">
        <f t="shared" si="6"/>
        <v>5574.2000000000007</v>
      </c>
    </row>
    <row r="67" spans="1:8" ht="11.25" customHeight="1" x14ac:dyDescent="0.25">
      <c r="A67" s="2"/>
      <c r="B67" s="2"/>
      <c r="C67" s="2" t="s">
        <v>185</v>
      </c>
      <c r="D67" s="2"/>
      <c r="E67" s="59">
        <v>4721.05</v>
      </c>
      <c r="F67" s="59">
        <v>18000</v>
      </c>
      <c r="G67" s="59">
        <v>0</v>
      </c>
      <c r="H67" s="60">
        <f t="shared" si="6"/>
        <v>13278.95</v>
      </c>
    </row>
    <row r="68" spans="1:8" ht="11.25" customHeight="1" x14ac:dyDescent="0.25">
      <c r="A68" s="2"/>
      <c r="B68" s="2"/>
      <c r="C68" s="2" t="s">
        <v>188</v>
      </c>
      <c r="D68" s="2"/>
      <c r="E68" s="59">
        <v>57877.31</v>
      </c>
      <c r="F68" s="59">
        <v>100590</v>
      </c>
      <c r="G68" s="59">
        <v>0</v>
      </c>
      <c r="H68" s="60">
        <f t="shared" si="6"/>
        <v>42712.69</v>
      </c>
    </row>
    <row r="69" spans="1:8" ht="11.25" customHeight="1" x14ac:dyDescent="0.25">
      <c r="A69" s="2"/>
      <c r="B69" s="2"/>
      <c r="C69" s="42" t="s">
        <v>190</v>
      </c>
      <c r="D69" s="42"/>
      <c r="E69" s="61">
        <f>SUM(E60:E68)</f>
        <v>183895.52</v>
      </c>
      <c r="F69" s="61">
        <f>SUM(F60:F68)</f>
        <v>270439.56</v>
      </c>
      <c r="G69" s="61">
        <v>0</v>
      </c>
      <c r="H69" s="62">
        <f t="shared" si="6"/>
        <v>86544.040000000008</v>
      </c>
    </row>
    <row r="70" spans="1:8" ht="11.25" customHeight="1" x14ac:dyDescent="0.25">
      <c r="A70" s="2"/>
      <c r="B70" s="2" t="s">
        <v>37</v>
      </c>
      <c r="C70" s="2"/>
      <c r="D70" s="2"/>
      <c r="E70" s="59"/>
      <c r="F70" s="59"/>
      <c r="G70" s="59"/>
      <c r="H70" s="60"/>
    </row>
    <row r="71" spans="1:8" ht="11.25" customHeight="1" x14ac:dyDescent="0.25">
      <c r="A71" s="2"/>
      <c r="B71" s="2"/>
      <c r="C71" s="2" t="s">
        <v>192</v>
      </c>
      <c r="D71" s="2"/>
      <c r="E71" s="59">
        <v>4134.3900000000003</v>
      </c>
      <c r="F71" s="59">
        <v>534.6</v>
      </c>
      <c r="G71" s="59">
        <v>0</v>
      </c>
      <c r="H71" s="60">
        <f t="shared" ref="H71:H81" si="7">F71-E71</f>
        <v>-3599.7900000000004</v>
      </c>
    </row>
    <row r="72" spans="1:8" ht="11.25" customHeight="1" x14ac:dyDescent="0.25">
      <c r="A72" s="2"/>
      <c r="B72" s="2"/>
      <c r="C72" s="2" t="s">
        <v>195</v>
      </c>
      <c r="D72" s="2"/>
      <c r="E72" s="59">
        <v>16450</v>
      </c>
      <c r="F72" s="59">
        <v>38148</v>
      </c>
      <c r="G72" s="59">
        <v>0</v>
      </c>
      <c r="H72" s="60">
        <f t="shared" si="7"/>
        <v>21698</v>
      </c>
    </row>
    <row r="73" spans="1:8" ht="11.25" customHeight="1" x14ac:dyDescent="0.25">
      <c r="A73" s="2"/>
      <c r="B73" s="2"/>
      <c r="C73" s="2" t="s">
        <v>198</v>
      </c>
      <c r="D73" s="2"/>
      <c r="E73" s="59">
        <v>925.19</v>
      </c>
      <c r="F73" s="59">
        <v>10618.8</v>
      </c>
      <c r="G73" s="59">
        <v>0</v>
      </c>
      <c r="H73" s="60">
        <f t="shared" si="7"/>
        <v>9693.6099999999988</v>
      </c>
    </row>
    <row r="74" spans="1:8" ht="11.25" customHeight="1" x14ac:dyDescent="0.25">
      <c r="A74" s="2"/>
      <c r="B74" s="2"/>
      <c r="C74" s="2" t="s">
        <v>203</v>
      </c>
      <c r="D74" s="2"/>
      <c r="E74" s="59">
        <v>31225</v>
      </c>
      <c r="F74" s="59">
        <v>18360</v>
      </c>
      <c r="G74" s="59">
        <v>0</v>
      </c>
      <c r="H74" s="60">
        <f t="shared" si="7"/>
        <v>-12865</v>
      </c>
    </row>
    <row r="75" spans="1:8" ht="11.25" customHeight="1" x14ac:dyDescent="0.25">
      <c r="A75" s="2"/>
      <c r="B75" s="2"/>
      <c r="C75" s="2" t="s">
        <v>206</v>
      </c>
      <c r="D75" s="2"/>
      <c r="E75" s="59">
        <v>325683.09999999998</v>
      </c>
      <c r="F75" s="59">
        <v>303455.76</v>
      </c>
      <c r="G75" s="59">
        <v>0</v>
      </c>
      <c r="H75" s="60">
        <f t="shared" si="7"/>
        <v>-22227.339999999967</v>
      </c>
    </row>
    <row r="76" spans="1:8" ht="11.25" customHeight="1" x14ac:dyDescent="0.25">
      <c r="A76" s="2"/>
      <c r="B76" s="2"/>
      <c r="C76" s="2" t="s">
        <v>209</v>
      </c>
      <c r="D76" s="2"/>
      <c r="E76" s="59">
        <v>171061.78</v>
      </c>
      <c r="F76" s="59">
        <v>191625</v>
      </c>
      <c r="G76" s="59">
        <v>0</v>
      </c>
      <c r="H76" s="60">
        <f t="shared" si="7"/>
        <v>20563.22</v>
      </c>
    </row>
    <row r="77" spans="1:8" ht="11.25" customHeight="1" x14ac:dyDescent="0.25">
      <c r="A77" s="2"/>
      <c r="B77" s="2"/>
      <c r="C77" s="2" t="s">
        <v>212</v>
      </c>
      <c r="D77" s="2"/>
      <c r="E77" s="59">
        <v>40524.53</v>
      </c>
      <c r="F77" s="59">
        <v>57153.72</v>
      </c>
      <c r="G77" s="59">
        <v>0</v>
      </c>
      <c r="H77" s="60">
        <f t="shared" si="7"/>
        <v>16629.190000000002</v>
      </c>
    </row>
    <row r="78" spans="1:8" ht="11.25" customHeight="1" x14ac:dyDescent="0.25">
      <c r="A78" s="2"/>
      <c r="B78" s="2"/>
      <c r="C78" s="2" t="s">
        <v>215</v>
      </c>
      <c r="D78" s="2"/>
      <c r="E78" s="59">
        <v>0</v>
      </c>
      <c r="F78" s="59">
        <v>999.96</v>
      </c>
      <c r="G78" s="59">
        <v>0</v>
      </c>
      <c r="H78" s="60">
        <f t="shared" si="7"/>
        <v>999.96</v>
      </c>
    </row>
    <row r="79" spans="1:8" ht="11.25" customHeight="1" x14ac:dyDescent="0.25">
      <c r="A79" s="2"/>
      <c r="B79" s="2"/>
      <c r="C79" s="2" t="s">
        <v>218</v>
      </c>
      <c r="D79" s="2"/>
      <c r="E79" s="59">
        <v>34064.14</v>
      </c>
      <c r="F79" s="59">
        <v>18500.04</v>
      </c>
      <c r="G79" s="59">
        <v>0</v>
      </c>
      <c r="H79" s="60">
        <f t="shared" si="7"/>
        <v>-15564.099999999999</v>
      </c>
    </row>
    <row r="80" spans="1:8" ht="11.25" customHeight="1" x14ac:dyDescent="0.25">
      <c r="A80" s="2"/>
      <c r="B80" s="2"/>
      <c r="C80" s="2" t="s">
        <v>221</v>
      </c>
      <c r="D80" s="2"/>
      <c r="E80" s="59">
        <v>1869</v>
      </c>
      <c r="F80" s="59">
        <v>44681.88</v>
      </c>
      <c r="G80" s="59">
        <v>0</v>
      </c>
      <c r="H80" s="60">
        <f t="shared" si="7"/>
        <v>42812.88</v>
      </c>
    </row>
    <row r="81" spans="1:8" ht="11.25" customHeight="1" x14ac:dyDescent="0.25">
      <c r="A81" s="2"/>
      <c r="B81" s="2"/>
      <c r="C81" s="42" t="s">
        <v>223</v>
      </c>
      <c r="D81" s="42"/>
      <c r="E81" s="61">
        <f>SUM(E71:E80)</f>
        <v>625937.13</v>
      </c>
      <c r="F81" s="61">
        <f>SUM(F71:F80)</f>
        <v>684077.76</v>
      </c>
      <c r="G81" s="61">
        <v>0</v>
      </c>
      <c r="H81" s="62">
        <f t="shared" si="7"/>
        <v>58140.630000000005</v>
      </c>
    </row>
    <row r="82" spans="1:8" ht="11.25" customHeight="1" x14ac:dyDescent="0.25">
      <c r="A82" s="2"/>
      <c r="B82" s="2" t="s">
        <v>38</v>
      </c>
      <c r="C82" s="2"/>
      <c r="D82" s="2"/>
      <c r="E82" s="59"/>
      <c r="F82" s="59"/>
      <c r="G82" s="59"/>
      <c r="H82" s="60"/>
    </row>
    <row r="83" spans="1:8" ht="11.25" customHeight="1" x14ac:dyDescent="0.25">
      <c r="A83" s="2"/>
      <c r="B83" s="2"/>
      <c r="C83" s="2" t="s">
        <v>225</v>
      </c>
      <c r="D83" s="2"/>
      <c r="E83" s="59">
        <v>66996.929999999993</v>
      </c>
      <c r="F83" s="59">
        <v>1693.08</v>
      </c>
      <c r="G83" s="59">
        <v>0</v>
      </c>
      <c r="H83" s="60">
        <f t="shared" ref="H83:H97" si="8">F83-E83</f>
        <v>-65303.849999999991</v>
      </c>
    </row>
    <row r="84" spans="1:8" ht="11.25" customHeight="1" x14ac:dyDescent="0.25">
      <c r="A84" s="2"/>
      <c r="B84" s="2"/>
      <c r="C84" s="2" t="s">
        <v>228</v>
      </c>
      <c r="D84" s="2"/>
      <c r="E84" s="59">
        <v>71930.33</v>
      </c>
      <c r="F84" s="59">
        <v>72213.72</v>
      </c>
      <c r="G84" s="59">
        <v>0</v>
      </c>
      <c r="H84" s="60">
        <f t="shared" si="8"/>
        <v>283.38999999999942</v>
      </c>
    </row>
    <row r="85" spans="1:8" ht="11.25" customHeight="1" x14ac:dyDescent="0.25">
      <c r="A85" s="2"/>
      <c r="B85" s="2"/>
      <c r="C85" s="2" t="s">
        <v>231</v>
      </c>
      <c r="D85" s="2"/>
      <c r="E85" s="59">
        <v>5044.6099999999997</v>
      </c>
      <c r="F85" s="59">
        <v>7128.72</v>
      </c>
      <c r="G85" s="59">
        <v>0</v>
      </c>
      <c r="H85" s="60">
        <f t="shared" si="8"/>
        <v>2084.1100000000006</v>
      </c>
    </row>
    <row r="86" spans="1:8" ht="11.25" customHeight="1" x14ac:dyDescent="0.25">
      <c r="A86" s="2"/>
      <c r="B86" s="2"/>
      <c r="C86" s="2" t="s">
        <v>234</v>
      </c>
      <c r="D86" s="2"/>
      <c r="E86" s="59">
        <v>17474.400000000001</v>
      </c>
      <c r="F86" s="59">
        <v>14257.44</v>
      </c>
      <c r="G86" s="59">
        <v>0</v>
      </c>
      <c r="H86" s="60">
        <f t="shared" si="8"/>
        <v>-3216.9600000000009</v>
      </c>
    </row>
    <row r="87" spans="1:8" ht="11.25" customHeight="1" x14ac:dyDescent="0.25">
      <c r="A87" s="2"/>
      <c r="B87" s="2"/>
      <c r="C87" s="2" t="s">
        <v>237</v>
      </c>
      <c r="D87" s="2"/>
      <c r="E87" s="59">
        <v>115364.25</v>
      </c>
      <c r="F87" s="59">
        <v>87683.16</v>
      </c>
      <c r="G87" s="59">
        <v>0</v>
      </c>
      <c r="H87" s="60">
        <f t="shared" si="8"/>
        <v>-27681.089999999997</v>
      </c>
    </row>
    <row r="88" spans="1:8" ht="11.25" customHeight="1" x14ac:dyDescent="0.25">
      <c r="A88" s="2"/>
      <c r="B88" s="2"/>
      <c r="C88" s="2" t="s">
        <v>240</v>
      </c>
      <c r="D88" s="2"/>
      <c r="E88" s="59">
        <v>0</v>
      </c>
      <c r="F88" s="59">
        <v>25418.880000000001</v>
      </c>
      <c r="G88" s="59">
        <v>0</v>
      </c>
      <c r="H88" s="60">
        <f t="shared" si="8"/>
        <v>25418.880000000001</v>
      </c>
    </row>
    <row r="89" spans="1:8" ht="11.25" customHeight="1" x14ac:dyDescent="0.25">
      <c r="A89" s="2"/>
      <c r="B89" s="2"/>
      <c r="C89" s="2" t="s">
        <v>243</v>
      </c>
      <c r="D89" s="2"/>
      <c r="E89" s="59">
        <v>50778.17</v>
      </c>
      <c r="F89" s="59">
        <v>76648.92</v>
      </c>
      <c r="G89" s="59">
        <v>0</v>
      </c>
      <c r="H89" s="60">
        <f t="shared" si="8"/>
        <v>25870.75</v>
      </c>
    </row>
    <row r="90" spans="1:8" ht="11.25" customHeight="1" x14ac:dyDescent="0.25">
      <c r="A90" s="2"/>
      <c r="B90" s="2"/>
      <c r="C90" s="2" t="s">
        <v>246</v>
      </c>
      <c r="D90" s="2"/>
      <c r="E90" s="59">
        <v>52233.4</v>
      </c>
      <c r="F90" s="59">
        <v>63563.16</v>
      </c>
      <c r="G90" s="59">
        <v>0</v>
      </c>
      <c r="H90" s="60">
        <f t="shared" si="8"/>
        <v>11329.760000000002</v>
      </c>
    </row>
    <row r="91" spans="1:8" ht="11.25" customHeight="1" x14ac:dyDescent="0.25">
      <c r="A91" s="2"/>
      <c r="B91" s="2"/>
      <c r="C91" s="2" t="s">
        <v>249</v>
      </c>
      <c r="D91" s="2"/>
      <c r="E91" s="59">
        <v>9357.64</v>
      </c>
      <c r="F91" s="59">
        <v>0</v>
      </c>
      <c r="G91" s="59">
        <v>0</v>
      </c>
      <c r="H91" s="60">
        <f t="shared" si="8"/>
        <v>-9357.64</v>
      </c>
    </row>
    <row r="92" spans="1:8" ht="11.25" customHeight="1" x14ac:dyDescent="0.25">
      <c r="A92" s="2"/>
      <c r="B92" s="2"/>
      <c r="C92" s="2" t="s">
        <v>252</v>
      </c>
      <c r="D92" s="2"/>
      <c r="E92" s="59">
        <v>18768.810000000001</v>
      </c>
      <c r="F92" s="59">
        <v>8910.84</v>
      </c>
      <c r="G92" s="59">
        <v>0</v>
      </c>
      <c r="H92" s="60">
        <f t="shared" si="8"/>
        <v>-9857.9700000000012</v>
      </c>
    </row>
    <row r="93" spans="1:8" ht="11.25" customHeight="1" x14ac:dyDescent="0.25">
      <c r="A93" s="2"/>
      <c r="B93" s="2"/>
      <c r="C93" s="2" t="s">
        <v>255</v>
      </c>
      <c r="D93" s="2"/>
      <c r="E93" s="59">
        <v>12944.19</v>
      </c>
      <c r="F93" s="59">
        <v>29689.56</v>
      </c>
      <c r="G93" s="59">
        <v>0</v>
      </c>
      <c r="H93" s="60">
        <f t="shared" si="8"/>
        <v>16745.370000000003</v>
      </c>
    </row>
    <row r="94" spans="1:8" ht="11.25" customHeight="1" x14ac:dyDescent="0.25">
      <c r="A94" s="2"/>
      <c r="B94" s="2"/>
      <c r="C94" s="2" t="s">
        <v>258</v>
      </c>
      <c r="D94" s="2"/>
      <c r="E94" s="59">
        <v>3621.85</v>
      </c>
      <c r="F94" s="59">
        <v>41562.959999999999</v>
      </c>
      <c r="G94" s="59">
        <v>0</v>
      </c>
      <c r="H94" s="60">
        <f t="shared" si="8"/>
        <v>37941.11</v>
      </c>
    </row>
    <row r="95" spans="1:8" ht="11.25" customHeight="1" x14ac:dyDescent="0.25">
      <c r="A95" s="2"/>
      <c r="B95" s="2"/>
      <c r="C95" s="2" t="s">
        <v>260</v>
      </c>
      <c r="D95" s="2"/>
      <c r="E95" s="59">
        <v>1</v>
      </c>
      <c r="F95" s="59">
        <v>0</v>
      </c>
      <c r="G95" s="59">
        <v>0</v>
      </c>
      <c r="H95" s="60">
        <f t="shared" si="8"/>
        <v>-1</v>
      </c>
    </row>
    <row r="96" spans="1:8" ht="11.25" customHeight="1" x14ac:dyDescent="0.25">
      <c r="A96" s="2"/>
      <c r="B96" s="2"/>
      <c r="C96" s="42" t="s">
        <v>261</v>
      </c>
      <c r="D96" s="42"/>
      <c r="E96" s="61">
        <f>SUM(E83:E95)</f>
        <v>424515.58</v>
      </c>
      <c r="F96" s="61">
        <f>SUM(F83:F95)</f>
        <v>428770.44</v>
      </c>
      <c r="G96" s="61">
        <v>0</v>
      </c>
      <c r="H96" s="62">
        <f t="shared" si="8"/>
        <v>4254.859999999986</v>
      </c>
    </row>
    <row r="97" spans="1:8" ht="11.25" customHeight="1" x14ac:dyDescent="0.25">
      <c r="A97" s="2"/>
      <c r="B97" s="42" t="s">
        <v>45</v>
      </c>
      <c r="C97" s="42"/>
      <c r="D97" s="42"/>
      <c r="E97" s="61">
        <f>SUM(E44,E53,E58,E69,E81,E96)</f>
        <v>3450335.76</v>
      </c>
      <c r="F97" s="61">
        <f>SUM(F44,F53,F58,F69,F81,F96)</f>
        <v>4304506.8000000007</v>
      </c>
      <c r="G97" s="61">
        <v>-2360068.2800000012</v>
      </c>
      <c r="H97" s="62">
        <f t="shared" si="8"/>
        <v>854171.04000000097</v>
      </c>
    </row>
    <row r="98" spans="1:8" ht="11.25" customHeight="1" x14ac:dyDescent="0.25">
      <c r="A98" s="42" t="s">
        <v>46</v>
      </c>
      <c r="B98" s="42"/>
      <c r="C98" s="42"/>
      <c r="D98" s="42"/>
      <c r="E98" s="61">
        <f>E29-E97</f>
        <v>872158.20000000019</v>
      </c>
      <c r="F98" s="61">
        <f>F29-F97</f>
        <v>-58653.840000000782</v>
      </c>
      <c r="G98" s="61">
        <v>0</v>
      </c>
      <c r="H98" s="62">
        <f t="shared" ref="H98" si="9">E98-F98</f>
        <v>930812.04000000097</v>
      </c>
    </row>
    <row r="99" spans="1:8" x14ac:dyDescent="0.25">
      <c r="A99" s="2"/>
      <c r="B99" s="2"/>
      <c r="C99" s="2"/>
      <c r="D99" s="2"/>
      <c r="E99" s="2"/>
      <c r="F99" s="2"/>
    </row>
    <row r="100" spans="1:8" x14ac:dyDescent="0.25">
      <c r="A100" s="2"/>
      <c r="B100" s="2"/>
      <c r="C100" s="2"/>
      <c r="D100" s="2"/>
      <c r="E100" s="2"/>
      <c r="F100" s="2"/>
    </row>
  </sheetData>
  <autoFilter ref="A8:H98" xr:uid="{71885552-7189-49E1-9747-1FBA748B3FCE}"/>
  <mergeCells count="1">
    <mergeCell ref="E5:F5"/>
  </mergeCells>
  <conditionalFormatting sqref="H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{1D07C6D9-1073-49B2-B29D-D2EA8849456D}</x14:id>
        </ext>
      </extLst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{A0C987C5-7D4C-4A4B-82CC-717B434A5075}</x14:id>
        </ext>
      </extLs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{A659B144-439F-479B-8D78-ED5D4D855568}</x14:id>
        </ext>
      </extLst>
    </cfRule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{7CD1DF35-B3A0-4CB4-B39D-3CB10BA5E69A}</x14:id>
        </ext>
      </extLst>
    </cfRule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{E549F90A-29B5-4E9A-B3B2-B6CD1B493A80}</x14:id>
        </ext>
      </extLst>
    </cfRule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{6F802F23-52F8-417A-88EB-58786100FE98}</x14:id>
        </ext>
      </extLst>
    </cfRule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{F8A15CEA-F8B2-4335-93A1-A95976FD1AD5}</x14:id>
        </ext>
      </extLst>
    </cfRule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{845CA6EB-0485-4C7F-99BB-051C8FF3BF35}</x14:id>
        </ext>
      </extLst>
    </cfRule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{0CE90EFB-7CF4-42D3-82D1-BB6F06499ED4}</x14:id>
        </ext>
      </extLst>
    </cfRule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{30DF272A-0CE4-40C5-9411-6CB190603FDB}</x14:id>
        </ext>
      </extLst>
    </cfRule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{66116AA7-D090-4C11-8742-F17021002FE6}</x14:id>
        </ext>
      </extLst>
    </cfRule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{C2606824-CD77-4A3C-8A51-3EBD0B93176F}</x14:id>
        </ext>
      </extLst>
    </cfRule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{5685DB5A-9E43-4660-AB4C-E9353B5962A7}</x14:id>
        </ext>
      </extLst>
    </cfRule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{95C174BB-820C-42B2-B227-85DB0EC57397}</x14:id>
        </ext>
      </extLst>
    </cfRule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{ABBF8A6A-3592-4B15-A8A0-02201225A0CF}</x14:id>
        </ext>
      </extLst>
    </cfRule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{73170F13-06A9-4EDB-AC2D-B92630D179B0}</x14:id>
        </ext>
      </extLst>
    </cfRule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{B2DE9690-F7B2-4617-A941-2703D8CE2B66}</x14:id>
        </ext>
      </extLst>
    </cfRule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{36448215-49EE-43DB-BD89-11D35CCC9F1F}</x14:id>
        </ext>
      </extLst>
    </cfRule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{FA1AA999-DFB8-46EA-A096-B94A112F0E0C}</x14:id>
        </ext>
      </extLst>
    </cfRule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{118B5C33-D022-4144-A6CC-9BAC5B342D81}</x14:id>
        </ext>
      </extLst>
    </cfRule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{C68552A7-34FB-459C-9E8F-6CC54251AC3A}</x14:id>
        </ext>
      </extLst>
    </cfRule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{68698991-1141-42A5-BCF5-0508BE6E482B}</x14:id>
        </ext>
      </extLst>
    </cfRule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{A763F39A-4511-402B-9767-42700454CB28}</x14:id>
        </ext>
      </extLst>
    </cfRule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{DAFE5A6A-DBB0-4802-B958-8583C653D0B0}</x14:id>
        </ext>
      </extLst>
    </cfRule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{4B3ABE34-11ED-4025-A054-3FD569873353}</x14:id>
        </ext>
      </extLst>
    </cfRule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{CE3D7950-47D3-4E33-A803-976967222E92}</x14:id>
        </ext>
      </extLst>
    </cfRule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{72749980-7F20-40C4-9266-02137CD447B9}</x14:id>
        </ext>
      </extLst>
    </cfRule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{EBB4638A-6AEE-4041-9CBB-D296D522E1C3}</x14:id>
        </ext>
      </extLst>
    </cfRule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{1E0CC626-F78D-4853-8972-CC0F4EE16979}</x14:id>
        </ext>
      </extLst>
    </cfRule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{165C7D1F-376C-49EC-9F43-044E449B166D}</x14:id>
        </ext>
      </extLst>
    </cfRule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{3EDEC560-D045-4C68-ACAE-BE613B9CF6CF}</x14:id>
        </ext>
      </extLst>
    </cfRule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{18A6C9C9-DCAA-4DE8-910A-D48CA7511E32}</x14:id>
        </ext>
      </extLst>
    </cfRule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{3032E491-CDB8-4145-AC43-D78E185D1153}</x14:id>
        </ext>
      </extLst>
    </cfRule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{ED0670B6-AAF0-4C51-AABA-0F13C708F3BE}</x14:id>
        </ext>
      </extLst>
    </cfRule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{A5467F34-A188-4258-B398-EEC0F66C6AD7}</x14:id>
        </ext>
      </extLst>
    </cfRule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{3A9F6DB3-6154-400E-B2C4-0FBADB2C7BE1}</x14:id>
        </ext>
      </extLst>
    </cfRule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{1214ABA0-25EE-43F9-8E1E-6F853689B287}</x14:id>
        </ext>
      </extLst>
    </cfRule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{8BB3F5C8-3A6B-4900-8EB5-601512030065}</x14:id>
        </ext>
      </extLst>
    </cfRule>
  </conditionalFormatting>
  <conditionalFormatting sqref="H6:H98">
    <cfRule type="dataBar" priority="160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{922964EF-C43A-4CF5-BC07-E506A9CD0C21}</x14:id>
        </ext>
      </extLst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07C6D9-1073-49B2-B29D-D2EA884945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A0C987C5-7D4C-4A4B-82CC-717B434A50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A659B144-439F-479B-8D78-ED5D4D8555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7CD1DF35-B3A0-4CB4-B39D-3CB10BA5E69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E549F90A-29B5-4E9A-B3B2-B6CD1B493A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6F802F23-52F8-417A-88EB-58786100FE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F8A15CEA-F8B2-4335-93A1-A95976FD1A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845CA6EB-0485-4C7F-99BB-051C8FF3BF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0CE90EFB-7CF4-42D3-82D1-BB6F06499E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30DF272A-0CE4-40C5-9411-6CB190603F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66116AA7-D090-4C11-8742-F17021002F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C2606824-CD77-4A3C-8A51-3EBD0B9317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5685DB5A-9E43-4660-AB4C-E9353B5962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95C174BB-820C-42B2-B227-85DB0EC573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ABBF8A6A-3592-4B15-A8A0-02201225A0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73170F13-06A9-4EDB-AC2D-B92630D179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B2DE9690-F7B2-4617-A941-2703D8CE2B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36448215-49EE-43DB-BD89-11D35CCC9F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FA1AA999-DFB8-46EA-A096-B94A112F0E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118B5C33-D022-4144-A6CC-9BAC5B342D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C68552A7-34FB-459C-9E8F-6CC54251AC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68698991-1141-42A5-BCF5-0508BE6E48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A763F39A-4511-402B-9767-42700454CB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DAFE5A6A-DBB0-4802-B958-8583C653D0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4B3ABE34-11ED-4025-A054-3FD5698733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CE3D7950-47D3-4E33-A803-976967222E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72749980-7F20-40C4-9266-02137CD447B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EBB4638A-6AEE-4041-9CBB-D296D522E1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1E0CC626-F78D-4853-8972-CC0F4EE169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165C7D1F-376C-49EC-9F43-044E449B16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3EDEC560-D045-4C68-ACAE-BE613B9CF6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18A6C9C9-DCAA-4DE8-910A-D48CA7511E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3032E491-CDB8-4145-AC43-D78E185D11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ED0670B6-AAF0-4C51-AABA-0F13C708F3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A5467F34-A188-4258-B398-EEC0F66C6A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3A9F6DB3-6154-400E-B2C4-0FBADB2C7B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1214ABA0-25EE-43F9-8E1E-6F853689B2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8BB3F5C8-3A6B-4900-8EB5-6015120300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H6</xm:sqref>
        </x14:conditionalFormatting>
        <x14:conditionalFormatting xmlns:xm="http://schemas.microsoft.com/office/excel/2006/main">
          <x14:cfRule type="dataBar" id="{922964EF-C43A-4CF5-BC07-E506A9CD0C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H6:H98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4737D-77CE-4233-A768-0C7BCE91A16B}">
  <sheetPr codeName="Sheet4">
    <tabColor theme="3" tint="0.39997558519241921"/>
    <pageSetUpPr fitToPage="1"/>
  </sheetPr>
  <dimension ref="A1:H93"/>
  <sheetViews>
    <sheetView showGridLines="0" topLeftCell="A50" workbookViewId="0">
      <selection activeCell="A5" sqref="A5:H91"/>
    </sheetView>
  </sheetViews>
  <sheetFormatPr defaultRowHeight="15" x14ac:dyDescent="0.25"/>
  <cols>
    <col min="1" max="3" width="1.28515625" customWidth="1"/>
    <col min="4" max="4" width="54.42578125" customWidth="1"/>
    <col min="5" max="6" width="9.85546875" customWidth="1"/>
    <col min="7" max="7" width="0" hidden="1" customWidth="1"/>
    <col min="8" max="8" width="26.5703125" customWidth="1"/>
  </cols>
  <sheetData>
    <row r="1" spans="1:8" ht="20.25" customHeight="1" x14ac:dyDescent="0.4">
      <c r="A1" s="1" t="s">
        <v>49</v>
      </c>
      <c r="B1" s="49"/>
      <c r="C1" s="49"/>
    </row>
    <row r="2" spans="1:8" ht="15" customHeight="1" x14ac:dyDescent="0.25">
      <c r="A2" s="3" t="s">
        <v>1</v>
      </c>
      <c r="B2" s="50"/>
      <c r="C2" s="50"/>
    </row>
    <row r="3" spans="1:8" ht="15" customHeight="1" x14ac:dyDescent="0.25">
      <c r="A3" s="4" t="s">
        <v>2</v>
      </c>
      <c r="B3" s="51"/>
      <c r="C3" s="51"/>
    </row>
    <row r="4" spans="1:8" ht="12.75" customHeight="1" x14ac:dyDescent="0.25">
      <c r="A4" s="50"/>
      <c r="B4" s="50"/>
      <c r="C4" s="50"/>
    </row>
    <row r="5" spans="1:8" ht="12.75" customHeight="1" x14ac:dyDescent="0.25">
      <c r="A5" s="52"/>
      <c r="B5" s="52"/>
      <c r="C5" s="52"/>
      <c r="D5" s="52"/>
      <c r="E5" s="122" t="s">
        <v>50</v>
      </c>
      <c r="F5" s="122"/>
      <c r="G5" s="53"/>
      <c r="H5" s="53"/>
    </row>
    <row r="6" spans="1:8" ht="11.25" customHeight="1" x14ac:dyDescent="0.25">
      <c r="A6" s="63" t="s">
        <v>49</v>
      </c>
      <c r="B6" s="54"/>
      <c r="C6" s="54"/>
      <c r="D6" s="54"/>
      <c r="E6" s="55" t="s">
        <v>20</v>
      </c>
      <c r="F6" s="55" t="s">
        <v>21</v>
      </c>
      <c r="G6" s="55" t="s">
        <v>24</v>
      </c>
      <c r="H6" s="56" t="s">
        <v>22</v>
      </c>
    </row>
    <row r="7" spans="1:8" ht="11.25" customHeight="1" x14ac:dyDescent="0.25">
      <c r="A7" s="2" t="s">
        <v>25</v>
      </c>
      <c r="B7" s="2"/>
      <c r="C7" s="2"/>
      <c r="D7" s="2"/>
      <c r="E7" s="59"/>
      <c r="F7" s="59"/>
      <c r="G7" s="59"/>
      <c r="H7" s="60"/>
    </row>
    <row r="8" spans="1:8" ht="11.25" customHeight="1" x14ac:dyDescent="0.25">
      <c r="A8" s="2"/>
      <c r="B8" s="2" t="s">
        <v>26</v>
      </c>
      <c r="C8" s="2"/>
      <c r="D8" s="2"/>
      <c r="E8" s="59"/>
      <c r="F8" s="59"/>
      <c r="G8" s="59"/>
      <c r="H8" s="60"/>
    </row>
    <row r="9" spans="1:8" ht="11.25" customHeight="1" x14ac:dyDescent="0.25">
      <c r="A9" s="2"/>
      <c r="B9" s="2"/>
      <c r="C9" s="2" t="s">
        <v>54</v>
      </c>
      <c r="D9" s="2"/>
      <c r="E9" s="59">
        <v>573590</v>
      </c>
      <c r="F9" s="59">
        <v>960659.04</v>
      </c>
      <c r="G9" s="59">
        <v>0</v>
      </c>
      <c r="H9" s="60">
        <f t="shared" ref="H9:H14" si="0">E9-F9</f>
        <v>-387069.04000000004</v>
      </c>
    </row>
    <row r="10" spans="1:8" ht="11.25" customHeight="1" x14ac:dyDescent="0.25">
      <c r="A10" s="2"/>
      <c r="B10" s="2"/>
      <c r="C10" s="2" t="s">
        <v>57</v>
      </c>
      <c r="D10" s="2"/>
      <c r="E10" s="59">
        <v>2775.06</v>
      </c>
      <c r="F10" s="59">
        <v>25238.04</v>
      </c>
      <c r="G10" s="59">
        <v>0</v>
      </c>
      <c r="H10" s="60">
        <f t="shared" si="0"/>
        <v>-22462.98</v>
      </c>
    </row>
    <row r="11" spans="1:8" ht="11.25" customHeight="1" x14ac:dyDescent="0.25">
      <c r="A11" s="2"/>
      <c r="B11" s="2"/>
      <c r="C11" s="2" t="s">
        <v>60</v>
      </c>
      <c r="D11" s="2"/>
      <c r="E11" s="59">
        <v>455042</v>
      </c>
      <c r="F11" s="59">
        <v>602862</v>
      </c>
      <c r="G11" s="59">
        <v>0</v>
      </c>
      <c r="H11" s="60">
        <f t="shared" si="0"/>
        <v>-147820</v>
      </c>
    </row>
    <row r="12" spans="1:8" ht="11.25" customHeight="1" x14ac:dyDescent="0.25">
      <c r="A12" s="2"/>
      <c r="B12" s="2"/>
      <c r="C12" s="2" t="s">
        <v>62</v>
      </c>
      <c r="D12" s="2"/>
      <c r="E12" s="59">
        <v>3808</v>
      </c>
      <c r="F12" s="59">
        <v>0</v>
      </c>
      <c r="G12" s="59">
        <v>0</v>
      </c>
      <c r="H12" s="60">
        <f t="shared" si="0"/>
        <v>3808</v>
      </c>
    </row>
    <row r="13" spans="1:8" ht="11.25" customHeight="1" x14ac:dyDescent="0.25">
      <c r="A13" s="2"/>
      <c r="B13" s="2"/>
      <c r="C13" s="2" t="s">
        <v>69</v>
      </c>
      <c r="D13" s="2"/>
      <c r="E13" s="59">
        <v>0</v>
      </c>
      <c r="F13" s="59">
        <v>3330</v>
      </c>
      <c r="G13" s="59">
        <v>0</v>
      </c>
      <c r="H13" s="60">
        <f t="shared" si="0"/>
        <v>-3330</v>
      </c>
    </row>
    <row r="14" spans="1:8" ht="11.25" customHeight="1" x14ac:dyDescent="0.25">
      <c r="A14" s="2"/>
      <c r="B14" s="2"/>
      <c r="C14" s="42" t="s">
        <v>70</v>
      </c>
      <c r="D14" s="42"/>
      <c r="E14" s="61">
        <f>SUM(E9:E13)</f>
        <v>1035215.06</v>
      </c>
      <c r="F14" s="61">
        <f>SUM(F9:F13)</f>
        <v>1592089.08</v>
      </c>
      <c r="G14" s="61">
        <v>0</v>
      </c>
      <c r="H14" s="62">
        <f t="shared" si="0"/>
        <v>-556874.02</v>
      </c>
    </row>
    <row r="15" spans="1:8" ht="11.25" customHeight="1" x14ac:dyDescent="0.25">
      <c r="A15" s="2"/>
      <c r="B15" s="2" t="s">
        <v>27</v>
      </c>
      <c r="C15" s="2"/>
      <c r="D15" s="2"/>
      <c r="E15" s="59"/>
      <c r="F15" s="59"/>
      <c r="G15" s="59"/>
      <c r="H15" s="60"/>
    </row>
    <row r="16" spans="1:8" ht="11.25" customHeight="1" x14ac:dyDescent="0.25">
      <c r="A16" s="2"/>
      <c r="B16" s="2"/>
      <c r="C16" s="2" t="s">
        <v>73</v>
      </c>
      <c r="D16" s="2"/>
      <c r="E16" s="59">
        <v>85959.53</v>
      </c>
      <c r="F16" s="59">
        <v>120003.96</v>
      </c>
      <c r="G16" s="59">
        <v>0</v>
      </c>
      <c r="H16" s="60">
        <f t="shared" ref="H16:H23" si="1">E16-F16</f>
        <v>-34044.430000000008</v>
      </c>
    </row>
    <row r="17" spans="1:8" ht="11.25" customHeight="1" x14ac:dyDescent="0.25">
      <c r="A17" s="2"/>
      <c r="B17" s="2"/>
      <c r="C17" s="2" t="s">
        <v>76</v>
      </c>
      <c r="D17" s="2"/>
      <c r="E17" s="59">
        <v>63242</v>
      </c>
      <c r="F17" s="59">
        <v>56186.04</v>
      </c>
      <c r="G17" s="59">
        <v>0</v>
      </c>
      <c r="H17" s="60">
        <f t="shared" si="1"/>
        <v>7055.9599999999991</v>
      </c>
    </row>
    <row r="18" spans="1:8" ht="11.25" customHeight="1" x14ac:dyDescent="0.25">
      <c r="A18" s="2"/>
      <c r="B18" s="2"/>
      <c r="C18" s="2" t="s">
        <v>79</v>
      </c>
      <c r="D18" s="2"/>
      <c r="E18" s="59">
        <v>386490</v>
      </c>
      <c r="F18" s="59">
        <v>541230</v>
      </c>
      <c r="G18" s="59">
        <v>0</v>
      </c>
      <c r="H18" s="60">
        <f t="shared" si="1"/>
        <v>-154740</v>
      </c>
    </row>
    <row r="19" spans="1:8" ht="11.25" customHeight="1" x14ac:dyDescent="0.25">
      <c r="A19" s="2"/>
      <c r="B19" s="2"/>
      <c r="C19" s="2" t="s">
        <v>82</v>
      </c>
      <c r="D19" s="2"/>
      <c r="E19" s="59">
        <v>23982</v>
      </c>
      <c r="F19" s="59">
        <v>16821.96</v>
      </c>
      <c r="G19" s="59">
        <v>0</v>
      </c>
      <c r="H19" s="60">
        <f t="shared" si="1"/>
        <v>7160.0400000000009</v>
      </c>
    </row>
    <row r="20" spans="1:8" ht="11.25" customHeight="1" x14ac:dyDescent="0.25">
      <c r="A20" s="2"/>
      <c r="B20" s="2"/>
      <c r="C20" s="2" t="s">
        <v>85</v>
      </c>
      <c r="D20" s="2"/>
      <c r="E20" s="59">
        <v>21130</v>
      </c>
      <c r="F20" s="59">
        <v>18059.04</v>
      </c>
      <c r="G20" s="59">
        <v>0</v>
      </c>
      <c r="H20" s="60">
        <f t="shared" si="1"/>
        <v>3070.9599999999991</v>
      </c>
    </row>
    <row r="21" spans="1:8" ht="11.25" customHeight="1" x14ac:dyDescent="0.25">
      <c r="A21" s="2"/>
      <c r="B21" s="2"/>
      <c r="C21" s="2" t="s">
        <v>88</v>
      </c>
      <c r="D21" s="2"/>
      <c r="E21" s="59">
        <v>21025</v>
      </c>
      <c r="F21" s="59">
        <v>12911.04</v>
      </c>
      <c r="G21" s="59">
        <v>0</v>
      </c>
      <c r="H21" s="60">
        <f t="shared" si="1"/>
        <v>8113.9599999999991</v>
      </c>
    </row>
    <row r="22" spans="1:8" ht="11.25" customHeight="1" x14ac:dyDescent="0.25">
      <c r="A22" s="2"/>
      <c r="B22" s="2"/>
      <c r="C22" s="2" t="s">
        <v>91</v>
      </c>
      <c r="D22" s="2"/>
      <c r="E22" s="59">
        <v>1199118</v>
      </c>
      <c r="F22" s="59">
        <v>1172963.8799999999</v>
      </c>
      <c r="G22" s="59">
        <v>0</v>
      </c>
      <c r="H22" s="60">
        <f t="shared" si="1"/>
        <v>26154.120000000112</v>
      </c>
    </row>
    <row r="23" spans="1:8" ht="11.25" customHeight="1" x14ac:dyDescent="0.25">
      <c r="A23" s="2"/>
      <c r="B23" s="2"/>
      <c r="C23" s="42" t="s">
        <v>92</v>
      </c>
      <c r="D23" s="42"/>
      <c r="E23" s="61">
        <f>SUM(E16:E22)</f>
        <v>1800946.53</v>
      </c>
      <c r="F23" s="61">
        <f>SUM(F16:F22)</f>
        <v>1938175.92</v>
      </c>
      <c r="G23" s="61">
        <v>0</v>
      </c>
      <c r="H23" s="62">
        <f t="shared" si="1"/>
        <v>-137229.3899999999</v>
      </c>
    </row>
    <row r="24" spans="1:8" ht="11.25" customHeight="1" x14ac:dyDescent="0.25">
      <c r="A24" s="2"/>
      <c r="B24" s="42" t="s">
        <v>30</v>
      </c>
      <c r="C24" s="42"/>
      <c r="D24" s="42"/>
      <c r="E24" s="61">
        <f>SUM(E14,E23)</f>
        <v>2836161.59</v>
      </c>
      <c r="F24" s="61">
        <f>SUM(F14,F23)</f>
        <v>3530265</v>
      </c>
      <c r="G24" s="61">
        <v>0</v>
      </c>
      <c r="H24" s="62">
        <f t="shared" ref="H24" si="2">E24-F24</f>
        <v>-694103.41000000015</v>
      </c>
    </row>
    <row r="25" spans="1:8" ht="11.25" customHeight="1" x14ac:dyDescent="0.25">
      <c r="A25" s="2" t="s">
        <v>31</v>
      </c>
      <c r="B25" s="2"/>
      <c r="C25" s="2"/>
      <c r="D25" s="2"/>
      <c r="E25" s="59"/>
      <c r="F25" s="59"/>
      <c r="G25" s="59"/>
      <c r="H25" s="60"/>
    </row>
    <row r="26" spans="1:8" ht="11.25" customHeight="1" x14ac:dyDescent="0.25">
      <c r="A26" s="2"/>
      <c r="B26" s="2" t="s">
        <v>32</v>
      </c>
      <c r="C26" s="2"/>
      <c r="D26" s="2"/>
      <c r="E26" s="59"/>
      <c r="F26" s="59"/>
      <c r="G26" s="59"/>
      <c r="H26" s="60"/>
    </row>
    <row r="27" spans="1:8" ht="11.25" customHeight="1" x14ac:dyDescent="0.25">
      <c r="A27" s="2"/>
      <c r="B27" s="2"/>
      <c r="C27" s="2" t="s">
        <v>97</v>
      </c>
      <c r="D27" s="2"/>
      <c r="E27" s="59">
        <v>165200.42000000001</v>
      </c>
      <c r="F27" s="59">
        <v>344003.76</v>
      </c>
      <c r="G27" s="59">
        <v>0</v>
      </c>
      <c r="H27" s="60">
        <f t="shared" ref="H27:H37" si="3">F27-E27</f>
        <v>178803.34</v>
      </c>
    </row>
    <row r="28" spans="1:8" ht="11.25" customHeight="1" x14ac:dyDescent="0.25">
      <c r="A28" s="2"/>
      <c r="B28" s="2"/>
      <c r="C28" s="2" t="s">
        <v>100</v>
      </c>
      <c r="D28" s="2"/>
      <c r="E28" s="59">
        <v>89424.05</v>
      </c>
      <c r="F28" s="59">
        <v>90000</v>
      </c>
      <c r="G28" s="59">
        <v>0</v>
      </c>
      <c r="H28" s="60">
        <f t="shared" si="3"/>
        <v>575.94999999999709</v>
      </c>
    </row>
    <row r="29" spans="1:8" ht="11.25" customHeight="1" x14ac:dyDescent="0.25">
      <c r="A29" s="2"/>
      <c r="B29" s="2"/>
      <c r="C29" s="2" t="s">
        <v>103</v>
      </c>
      <c r="D29" s="2"/>
      <c r="E29" s="59">
        <v>60333.4</v>
      </c>
      <c r="F29" s="59">
        <v>48515.040000000001</v>
      </c>
      <c r="G29" s="59">
        <v>0</v>
      </c>
      <c r="H29" s="60">
        <f t="shared" si="3"/>
        <v>-11818.36</v>
      </c>
    </row>
    <row r="30" spans="1:8" ht="11.25" customHeight="1" x14ac:dyDescent="0.25">
      <c r="A30" s="2"/>
      <c r="B30" s="2"/>
      <c r="C30" s="2" t="s">
        <v>106</v>
      </c>
      <c r="D30" s="2"/>
      <c r="E30" s="59">
        <v>0</v>
      </c>
      <c r="F30" s="59">
        <v>0</v>
      </c>
      <c r="G30" s="59">
        <v>1.6004975122996257E-12</v>
      </c>
      <c r="H30" s="60">
        <f t="shared" si="3"/>
        <v>0</v>
      </c>
    </row>
    <row r="31" spans="1:8" ht="11.25" customHeight="1" x14ac:dyDescent="0.25">
      <c r="A31" s="2"/>
      <c r="B31" s="2"/>
      <c r="C31" s="2" t="s">
        <v>110</v>
      </c>
      <c r="D31" s="2"/>
      <c r="E31" s="59">
        <v>472889.42</v>
      </c>
      <c r="F31" s="59">
        <v>579239.88</v>
      </c>
      <c r="G31" s="59">
        <v>0</v>
      </c>
      <c r="H31" s="60">
        <f t="shared" si="3"/>
        <v>106350.46000000002</v>
      </c>
    </row>
    <row r="32" spans="1:8" ht="11.25" customHeight="1" x14ac:dyDescent="0.25">
      <c r="A32" s="2"/>
      <c r="B32" s="2"/>
      <c r="C32" s="2" t="s">
        <v>113</v>
      </c>
      <c r="D32" s="2"/>
      <c r="E32" s="59">
        <v>0</v>
      </c>
      <c r="F32" s="59">
        <v>102672</v>
      </c>
      <c r="G32" s="59">
        <v>0</v>
      </c>
      <c r="H32" s="60">
        <f t="shared" si="3"/>
        <v>102672</v>
      </c>
    </row>
    <row r="33" spans="1:8" ht="11.25" customHeight="1" x14ac:dyDescent="0.25">
      <c r="A33" s="2"/>
      <c r="B33" s="2"/>
      <c r="C33" s="2" t="s">
        <v>118</v>
      </c>
      <c r="D33" s="2"/>
      <c r="E33" s="59">
        <v>53531.3</v>
      </c>
      <c r="F33" s="59">
        <v>52170</v>
      </c>
      <c r="G33" s="59">
        <v>0</v>
      </c>
      <c r="H33" s="60">
        <f t="shared" si="3"/>
        <v>-1361.3000000000029</v>
      </c>
    </row>
    <row r="34" spans="1:8" ht="11.25" customHeight="1" x14ac:dyDescent="0.25">
      <c r="A34" s="2"/>
      <c r="B34" s="2"/>
      <c r="C34" s="2" t="s">
        <v>121</v>
      </c>
      <c r="D34" s="2"/>
      <c r="E34" s="59">
        <v>49028.51</v>
      </c>
      <c r="F34" s="59">
        <v>77060.039999999994</v>
      </c>
      <c r="G34" s="59">
        <v>0</v>
      </c>
      <c r="H34" s="60">
        <f t="shared" si="3"/>
        <v>28031.529999999992</v>
      </c>
    </row>
    <row r="35" spans="1:8" ht="11.25" customHeight="1" x14ac:dyDescent="0.25">
      <c r="A35" s="2"/>
      <c r="B35" s="2"/>
      <c r="C35" s="2" t="s">
        <v>126</v>
      </c>
      <c r="D35" s="2"/>
      <c r="E35" s="59">
        <v>35010.879999999997</v>
      </c>
      <c r="F35" s="59">
        <v>49533</v>
      </c>
      <c r="G35" s="59">
        <v>0</v>
      </c>
      <c r="H35" s="60">
        <f t="shared" si="3"/>
        <v>14522.120000000003</v>
      </c>
    </row>
    <row r="36" spans="1:8" ht="11.25" customHeight="1" x14ac:dyDescent="0.25">
      <c r="A36" s="2"/>
      <c r="B36" s="2"/>
      <c r="C36" s="2" t="s">
        <v>129</v>
      </c>
      <c r="D36" s="2"/>
      <c r="E36" s="59">
        <v>63976.54</v>
      </c>
      <c r="F36" s="59">
        <v>68590.080000000002</v>
      </c>
      <c r="G36" s="59">
        <v>0</v>
      </c>
      <c r="H36" s="60">
        <f t="shared" si="3"/>
        <v>4613.5400000000009</v>
      </c>
    </row>
    <row r="37" spans="1:8" ht="11.25" customHeight="1" x14ac:dyDescent="0.25">
      <c r="A37" s="2"/>
      <c r="B37" s="2"/>
      <c r="C37" s="42" t="s">
        <v>130</v>
      </c>
      <c r="D37" s="42"/>
      <c r="E37" s="61">
        <f>SUM(E27:E36)</f>
        <v>989394.52000000014</v>
      </c>
      <c r="F37" s="61">
        <f>SUM(F27:F36)</f>
        <v>1411783.8</v>
      </c>
      <c r="G37" s="61">
        <v>0</v>
      </c>
      <c r="H37" s="62">
        <f t="shared" si="3"/>
        <v>422389.27999999991</v>
      </c>
    </row>
    <row r="38" spans="1:8" ht="11.25" customHeight="1" x14ac:dyDescent="0.25">
      <c r="A38" s="2"/>
      <c r="B38" s="2" t="s">
        <v>33</v>
      </c>
      <c r="C38" s="2"/>
      <c r="D38" s="2"/>
      <c r="E38" s="59"/>
      <c r="F38" s="59"/>
      <c r="G38" s="59"/>
      <c r="H38" s="60"/>
    </row>
    <row r="39" spans="1:8" ht="11.25" customHeight="1" x14ac:dyDescent="0.25">
      <c r="A39" s="2"/>
      <c r="B39" s="2"/>
      <c r="C39" s="2" t="s">
        <v>133</v>
      </c>
      <c r="D39" s="2"/>
      <c r="E39" s="59">
        <v>67445.88</v>
      </c>
      <c r="F39" s="59">
        <v>118736.04</v>
      </c>
      <c r="G39" s="59">
        <v>0</v>
      </c>
      <c r="H39" s="60">
        <f t="shared" ref="H39:H46" si="4">F39-E39</f>
        <v>51290.159999999989</v>
      </c>
    </row>
    <row r="40" spans="1:8" ht="11.25" customHeight="1" x14ac:dyDescent="0.25">
      <c r="A40" s="2"/>
      <c r="B40" s="2"/>
      <c r="C40" s="2" t="s">
        <v>136</v>
      </c>
      <c r="D40" s="2"/>
      <c r="E40" s="59">
        <v>61342.86</v>
      </c>
      <c r="F40" s="59">
        <v>89121.96</v>
      </c>
      <c r="G40" s="59">
        <v>0</v>
      </c>
      <c r="H40" s="60">
        <f t="shared" si="4"/>
        <v>27779.100000000006</v>
      </c>
    </row>
    <row r="41" spans="1:8" ht="11.25" customHeight="1" x14ac:dyDescent="0.25">
      <c r="A41" s="2"/>
      <c r="B41" s="2"/>
      <c r="C41" s="2" t="s">
        <v>139</v>
      </c>
      <c r="D41" s="2"/>
      <c r="E41" s="59">
        <v>14346.7</v>
      </c>
      <c r="F41" s="59">
        <v>19320</v>
      </c>
      <c r="G41" s="59">
        <v>0</v>
      </c>
      <c r="H41" s="60">
        <f t="shared" si="4"/>
        <v>4973.2999999999993</v>
      </c>
    </row>
    <row r="42" spans="1:8" ht="11.25" customHeight="1" x14ac:dyDescent="0.25">
      <c r="A42" s="2"/>
      <c r="B42" s="2"/>
      <c r="C42" s="2" t="s">
        <v>142</v>
      </c>
      <c r="D42" s="2"/>
      <c r="E42" s="59">
        <v>6845.03</v>
      </c>
      <c r="F42" s="59">
        <v>48555</v>
      </c>
      <c r="G42" s="59">
        <v>0</v>
      </c>
      <c r="H42" s="60">
        <f t="shared" si="4"/>
        <v>41709.97</v>
      </c>
    </row>
    <row r="43" spans="1:8" ht="11.25" customHeight="1" x14ac:dyDescent="0.25">
      <c r="A43" s="2"/>
      <c r="B43" s="2"/>
      <c r="C43" s="2" t="s">
        <v>145</v>
      </c>
      <c r="D43" s="2"/>
      <c r="E43" s="59">
        <v>4324.8599999999997</v>
      </c>
      <c r="F43" s="59">
        <v>11114.04</v>
      </c>
      <c r="G43" s="59">
        <v>0</v>
      </c>
      <c r="H43" s="60">
        <f t="shared" si="4"/>
        <v>6789.1800000000012</v>
      </c>
    </row>
    <row r="44" spans="1:8" ht="11.25" customHeight="1" x14ac:dyDescent="0.25">
      <c r="A44" s="2"/>
      <c r="B44" s="2"/>
      <c r="C44" s="2" t="s">
        <v>148</v>
      </c>
      <c r="D44" s="2"/>
      <c r="E44" s="59">
        <v>6380.54</v>
      </c>
      <c r="F44" s="59">
        <v>7049.04</v>
      </c>
      <c r="G44" s="59">
        <v>0</v>
      </c>
      <c r="H44" s="60">
        <f t="shared" si="4"/>
        <v>668.5</v>
      </c>
    </row>
    <row r="45" spans="1:8" ht="11.25" customHeight="1" x14ac:dyDescent="0.25">
      <c r="A45" s="2"/>
      <c r="B45" s="2"/>
      <c r="C45" s="2" t="s">
        <v>151</v>
      </c>
      <c r="D45" s="2"/>
      <c r="E45" s="59">
        <v>5550.9</v>
      </c>
      <c r="F45" s="59">
        <v>25662.959999999999</v>
      </c>
      <c r="G45" s="59">
        <v>0</v>
      </c>
      <c r="H45" s="60">
        <f t="shared" si="4"/>
        <v>20112.059999999998</v>
      </c>
    </row>
    <row r="46" spans="1:8" ht="11.25" customHeight="1" x14ac:dyDescent="0.25">
      <c r="A46" s="2"/>
      <c r="B46" s="2"/>
      <c r="C46" s="42" t="s">
        <v>152</v>
      </c>
      <c r="D46" s="42"/>
      <c r="E46" s="61">
        <f>SUM(E39:E45)</f>
        <v>166236.76999999999</v>
      </c>
      <c r="F46" s="61">
        <f>SUM(F39:F45)</f>
        <v>319559.03999999998</v>
      </c>
      <c r="G46" s="61">
        <v>0</v>
      </c>
      <c r="H46" s="62">
        <f t="shared" si="4"/>
        <v>153322.26999999999</v>
      </c>
    </row>
    <row r="47" spans="1:8" ht="11.25" customHeight="1" x14ac:dyDescent="0.25">
      <c r="A47" s="2"/>
      <c r="B47" s="2" t="s">
        <v>34</v>
      </c>
      <c r="C47" s="2"/>
      <c r="D47" s="2"/>
      <c r="E47" s="59"/>
      <c r="F47" s="59"/>
      <c r="G47" s="59"/>
      <c r="H47" s="60"/>
    </row>
    <row r="48" spans="1:8" ht="11.25" customHeight="1" x14ac:dyDescent="0.25">
      <c r="A48" s="2"/>
      <c r="B48" s="2"/>
      <c r="C48" s="2" t="s">
        <v>155</v>
      </c>
      <c r="D48" s="2"/>
      <c r="E48" s="59">
        <v>128794.67</v>
      </c>
      <c r="F48" s="59">
        <v>120132.6</v>
      </c>
      <c r="G48" s="59">
        <v>0</v>
      </c>
      <c r="H48" s="60">
        <f t="shared" ref="H48:H51" si="5">F48-E48</f>
        <v>-8662.0699999999924</v>
      </c>
    </row>
    <row r="49" spans="1:8" ht="11.25" customHeight="1" x14ac:dyDescent="0.25">
      <c r="A49" s="2"/>
      <c r="B49" s="2"/>
      <c r="C49" s="2" t="s">
        <v>158</v>
      </c>
      <c r="D49" s="2"/>
      <c r="E49" s="59">
        <v>8505</v>
      </c>
      <c r="F49" s="59">
        <v>49227.360000000001</v>
      </c>
      <c r="G49" s="59">
        <v>0</v>
      </c>
      <c r="H49" s="60">
        <f t="shared" si="5"/>
        <v>40722.36</v>
      </c>
    </row>
    <row r="50" spans="1:8" ht="11.25" customHeight="1" x14ac:dyDescent="0.25">
      <c r="A50" s="2"/>
      <c r="B50" s="2"/>
      <c r="C50" s="2" t="s">
        <v>161</v>
      </c>
      <c r="D50" s="2"/>
      <c r="E50" s="59">
        <v>5026.3999999999996</v>
      </c>
      <c r="F50" s="59">
        <v>11100</v>
      </c>
      <c r="G50" s="59">
        <v>0</v>
      </c>
      <c r="H50" s="60">
        <f t="shared" si="5"/>
        <v>6073.6</v>
      </c>
    </row>
    <row r="51" spans="1:8" ht="11.25" customHeight="1" x14ac:dyDescent="0.25">
      <c r="A51" s="2"/>
      <c r="B51" s="2"/>
      <c r="C51" s="42" t="s">
        <v>162</v>
      </c>
      <c r="D51" s="42"/>
      <c r="E51" s="61">
        <f>SUM(E48:E50)</f>
        <v>142326.06999999998</v>
      </c>
      <c r="F51" s="61">
        <f>SUM(F48:F50)</f>
        <v>180459.96000000002</v>
      </c>
      <c r="G51" s="61">
        <v>0</v>
      </c>
      <c r="H51" s="62">
        <f t="shared" si="5"/>
        <v>38133.890000000043</v>
      </c>
    </row>
    <row r="52" spans="1:8" ht="11.25" customHeight="1" x14ac:dyDescent="0.25">
      <c r="A52" s="2"/>
      <c r="B52" s="2" t="s">
        <v>36</v>
      </c>
      <c r="C52" s="2"/>
      <c r="D52" s="2"/>
      <c r="E52" s="59"/>
      <c r="F52" s="59"/>
      <c r="G52" s="59"/>
      <c r="H52" s="60"/>
    </row>
    <row r="53" spans="1:8" ht="11.25" customHeight="1" x14ac:dyDescent="0.25">
      <c r="A53" s="2"/>
      <c r="B53" s="2"/>
      <c r="C53" s="2" t="s">
        <v>165</v>
      </c>
      <c r="D53" s="2"/>
      <c r="E53" s="59">
        <v>8458</v>
      </c>
      <c r="F53" s="59">
        <v>8316.84</v>
      </c>
      <c r="G53" s="59">
        <v>0</v>
      </c>
      <c r="H53" s="60">
        <f t="shared" ref="H53:H62" si="6">F53-E53</f>
        <v>-141.15999999999985</v>
      </c>
    </row>
    <row r="54" spans="1:8" ht="11.25" customHeight="1" x14ac:dyDescent="0.25">
      <c r="A54" s="2"/>
      <c r="B54" s="2"/>
      <c r="C54" s="2" t="s">
        <v>168</v>
      </c>
      <c r="D54" s="2"/>
      <c r="E54" s="59">
        <v>19517.63</v>
      </c>
      <c r="F54" s="59">
        <v>0</v>
      </c>
      <c r="G54" s="59">
        <v>0</v>
      </c>
      <c r="H54" s="60">
        <f t="shared" si="6"/>
        <v>-19517.63</v>
      </c>
    </row>
    <row r="55" spans="1:8" ht="11.25" customHeight="1" x14ac:dyDescent="0.25">
      <c r="A55" s="2"/>
      <c r="B55" s="2"/>
      <c r="C55" s="2" t="s">
        <v>171</v>
      </c>
      <c r="D55" s="2"/>
      <c r="E55" s="59">
        <v>9743.4500000000007</v>
      </c>
      <c r="F55" s="59">
        <v>18210</v>
      </c>
      <c r="G55" s="59">
        <v>0</v>
      </c>
      <c r="H55" s="60">
        <f t="shared" si="6"/>
        <v>8466.5499999999993</v>
      </c>
    </row>
    <row r="56" spans="1:8" ht="11.25" customHeight="1" x14ac:dyDescent="0.25">
      <c r="A56" s="2"/>
      <c r="B56" s="2"/>
      <c r="C56" s="2" t="s">
        <v>174</v>
      </c>
      <c r="D56" s="2"/>
      <c r="E56" s="59">
        <v>5544.93</v>
      </c>
      <c r="F56" s="59">
        <v>24000</v>
      </c>
      <c r="G56" s="59">
        <v>0</v>
      </c>
      <c r="H56" s="60">
        <f t="shared" si="6"/>
        <v>18455.07</v>
      </c>
    </row>
    <row r="57" spans="1:8" ht="11.25" customHeight="1" x14ac:dyDescent="0.25">
      <c r="A57" s="2"/>
      <c r="B57" s="2"/>
      <c r="C57" s="2" t="s">
        <v>177</v>
      </c>
      <c r="D57" s="2"/>
      <c r="E57" s="59">
        <v>7607.75</v>
      </c>
      <c r="F57" s="59">
        <v>9099.9599999999991</v>
      </c>
      <c r="G57" s="59">
        <v>0</v>
      </c>
      <c r="H57" s="60">
        <f t="shared" si="6"/>
        <v>1492.2099999999991</v>
      </c>
    </row>
    <row r="58" spans="1:8" ht="11.25" customHeight="1" x14ac:dyDescent="0.25">
      <c r="A58" s="2"/>
      <c r="B58" s="2"/>
      <c r="C58" s="2" t="s">
        <v>180</v>
      </c>
      <c r="D58" s="2"/>
      <c r="E58" s="59">
        <v>53069.22</v>
      </c>
      <c r="F58" s="59">
        <v>61935.72</v>
      </c>
      <c r="G58" s="59">
        <v>0</v>
      </c>
      <c r="H58" s="60">
        <f t="shared" si="6"/>
        <v>8866.5</v>
      </c>
    </row>
    <row r="59" spans="1:8" ht="11.25" customHeight="1" x14ac:dyDescent="0.25">
      <c r="A59" s="2"/>
      <c r="B59" s="2"/>
      <c r="C59" s="2" t="s">
        <v>183</v>
      </c>
      <c r="D59" s="2"/>
      <c r="E59" s="59">
        <v>17922.47</v>
      </c>
      <c r="F59" s="59">
        <v>18000</v>
      </c>
      <c r="G59" s="59">
        <v>0</v>
      </c>
      <c r="H59" s="60">
        <f t="shared" si="6"/>
        <v>77.529999999998836</v>
      </c>
    </row>
    <row r="60" spans="1:8" ht="11.25" customHeight="1" x14ac:dyDescent="0.25">
      <c r="A60" s="2"/>
      <c r="B60" s="2"/>
      <c r="C60" s="2" t="s">
        <v>186</v>
      </c>
      <c r="D60" s="2"/>
      <c r="E60" s="59">
        <v>3040.01</v>
      </c>
      <c r="F60" s="59">
        <v>18000</v>
      </c>
      <c r="G60" s="59">
        <v>0</v>
      </c>
      <c r="H60" s="60">
        <f t="shared" si="6"/>
        <v>14959.99</v>
      </c>
    </row>
    <row r="61" spans="1:8" ht="11.25" customHeight="1" x14ac:dyDescent="0.25">
      <c r="A61" s="2"/>
      <c r="B61" s="2"/>
      <c r="C61" s="2" t="s">
        <v>189</v>
      </c>
      <c r="D61" s="2"/>
      <c r="E61" s="59">
        <v>57552.08</v>
      </c>
      <c r="F61" s="59">
        <v>110250</v>
      </c>
      <c r="G61" s="59">
        <v>0</v>
      </c>
      <c r="H61" s="60">
        <f t="shared" si="6"/>
        <v>52697.919999999998</v>
      </c>
    </row>
    <row r="62" spans="1:8" ht="11.25" customHeight="1" x14ac:dyDescent="0.25">
      <c r="A62" s="2"/>
      <c r="B62" s="2"/>
      <c r="C62" s="42" t="s">
        <v>190</v>
      </c>
      <c r="D62" s="42"/>
      <c r="E62" s="61">
        <f>SUM(E53:E61)</f>
        <v>182455.54</v>
      </c>
      <c r="F62" s="61">
        <f>SUM(F53:F61)</f>
        <v>267812.52</v>
      </c>
      <c r="G62" s="61">
        <v>0</v>
      </c>
      <c r="H62" s="62">
        <f t="shared" si="6"/>
        <v>85356.98000000001</v>
      </c>
    </row>
    <row r="63" spans="1:8" ht="11.25" customHeight="1" x14ac:dyDescent="0.25">
      <c r="A63" s="2"/>
      <c r="B63" s="2" t="s">
        <v>37</v>
      </c>
      <c r="C63" s="2"/>
      <c r="D63" s="2"/>
      <c r="E63" s="59"/>
      <c r="F63" s="59"/>
      <c r="G63" s="59"/>
      <c r="H63" s="60"/>
    </row>
    <row r="64" spans="1:8" ht="11.25" customHeight="1" x14ac:dyDescent="0.25">
      <c r="A64" s="2"/>
      <c r="B64" s="2"/>
      <c r="C64" s="2" t="s">
        <v>193</v>
      </c>
      <c r="D64" s="2"/>
      <c r="E64" s="59">
        <v>1705.81</v>
      </c>
      <c r="F64" s="59">
        <v>415.8</v>
      </c>
      <c r="G64" s="59">
        <v>0</v>
      </c>
      <c r="H64" s="60">
        <f t="shared" ref="H64:H75" si="7">F64-E64</f>
        <v>-1290.01</v>
      </c>
    </row>
    <row r="65" spans="1:8" ht="11.25" customHeight="1" x14ac:dyDescent="0.25">
      <c r="A65" s="2"/>
      <c r="B65" s="2"/>
      <c r="C65" s="2" t="s">
        <v>196</v>
      </c>
      <c r="D65" s="2"/>
      <c r="E65" s="59">
        <v>4612.5</v>
      </c>
      <c r="F65" s="59">
        <v>3780</v>
      </c>
      <c r="G65" s="59">
        <v>0</v>
      </c>
      <c r="H65" s="60">
        <f t="shared" si="7"/>
        <v>-832.5</v>
      </c>
    </row>
    <row r="66" spans="1:8" ht="11.25" customHeight="1" x14ac:dyDescent="0.25">
      <c r="A66" s="2"/>
      <c r="B66" s="2"/>
      <c r="C66" s="2" t="s">
        <v>199</v>
      </c>
      <c r="D66" s="2"/>
      <c r="E66" s="59">
        <v>36939.879999999997</v>
      </c>
      <c r="F66" s="59">
        <v>9925.7999999999993</v>
      </c>
      <c r="G66" s="59">
        <v>0</v>
      </c>
      <c r="H66" s="60">
        <f t="shared" si="7"/>
        <v>-27014.079999999998</v>
      </c>
    </row>
    <row r="67" spans="1:8" ht="11.25" customHeight="1" x14ac:dyDescent="0.25">
      <c r="A67" s="2"/>
      <c r="B67" s="2"/>
      <c r="C67" s="2" t="s">
        <v>201</v>
      </c>
      <c r="D67" s="2"/>
      <c r="E67" s="59">
        <v>11050</v>
      </c>
      <c r="F67" s="59">
        <v>21600</v>
      </c>
      <c r="G67" s="59">
        <v>0</v>
      </c>
      <c r="H67" s="60">
        <f t="shared" si="7"/>
        <v>10550</v>
      </c>
    </row>
    <row r="68" spans="1:8" ht="11.25" customHeight="1" x14ac:dyDescent="0.25">
      <c r="A68" s="2"/>
      <c r="B68" s="2"/>
      <c r="C68" s="2" t="s">
        <v>204</v>
      </c>
      <c r="D68" s="2"/>
      <c r="E68" s="59">
        <v>9690</v>
      </c>
      <c r="F68" s="59">
        <v>6426</v>
      </c>
      <c r="G68" s="59">
        <v>0</v>
      </c>
      <c r="H68" s="60">
        <f t="shared" si="7"/>
        <v>-3264</v>
      </c>
    </row>
    <row r="69" spans="1:8" ht="11.25" customHeight="1" x14ac:dyDescent="0.25">
      <c r="A69" s="2"/>
      <c r="B69" s="2"/>
      <c r="C69" s="2" t="s">
        <v>207</v>
      </c>
      <c r="D69" s="2"/>
      <c r="E69" s="59">
        <v>252640.14</v>
      </c>
      <c r="F69" s="59">
        <v>279913.2</v>
      </c>
      <c r="G69" s="59">
        <v>0</v>
      </c>
      <c r="H69" s="60">
        <f t="shared" si="7"/>
        <v>27273.059999999998</v>
      </c>
    </row>
    <row r="70" spans="1:8" ht="11.25" customHeight="1" x14ac:dyDescent="0.25">
      <c r="A70" s="2"/>
      <c r="B70" s="2"/>
      <c r="C70" s="2" t="s">
        <v>210</v>
      </c>
      <c r="D70" s="2"/>
      <c r="E70" s="59">
        <v>79747.92</v>
      </c>
      <c r="F70" s="59">
        <v>184833.72</v>
      </c>
      <c r="G70" s="59">
        <v>0</v>
      </c>
      <c r="H70" s="60">
        <f t="shared" si="7"/>
        <v>105085.8</v>
      </c>
    </row>
    <row r="71" spans="1:8" ht="11.25" customHeight="1" x14ac:dyDescent="0.25">
      <c r="A71" s="2"/>
      <c r="B71" s="2"/>
      <c r="C71" s="2" t="s">
        <v>213</v>
      </c>
      <c r="D71" s="2"/>
      <c r="E71" s="59">
        <v>40295.78</v>
      </c>
      <c r="F71" s="59">
        <v>46616.4</v>
      </c>
      <c r="G71" s="59">
        <v>0</v>
      </c>
      <c r="H71" s="60">
        <f t="shared" si="7"/>
        <v>6320.6200000000026</v>
      </c>
    </row>
    <row r="72" spans="1:8" ht="11.25" customHeight="1" x14ac:dyDescent="0.25">
      <c r="A72" s="2"/>
      <c r="B72" s="2"/>
      <c r="C72" s="2" t="s">
        <v>216</v>
      </c>
      <c r="D72" s="2"/>
      <c r="E72" s="59">
        <v>18.64</v>
      </c>
      <c r="F72" s="59">
        <v>999.96</v>
      </c>
      <c r="G72" s="59">
        <v>0</v>
      </c>
      <c r="H72" s="60">
        <f t="shared" si="7"/>
        <v>981.32</v>
      </c>
    </row>
    <row r="73" spans="1:8" ht="11.25" customHeight="1" x14ac:dyDescent="0.25">
      <c r="A73" s="2"/>
      <c r="B73" s="2"/>
      <c r="C73" s="2" t="s">
        <v>219</v>
      </c>
      <c r="D73" s="2"/>
      <c r="E73" s="59">
        <v>28170.720000000001</v>
      </c>
      <c r="F73" s="59">
        <v>18500.04</v>
      </c>
      <c r="G73" s="59">
        <v>0</v>
      </c>
      <c r="H73" s="60">
        <f t="shared" si="7"/>
        <v>-9670.68</v>
      </c>
    </row>
    <row r="74" spans="1:8" ht="11.25" customHeight="1" x14ac:dyDescent="0.25">
      <c r="A74" s="2"/>
      <c r="B74" s="2"/>
      <c r="C74" s="2" t="s">
        <v>222</v>
      </c>
      <c r="D74" s="2"/>
      <c r="E74" s="59">
        <v>0</v>
      </c>
      <c r="F74" s="59">
        <v>29599.919999999998</v>
      </c>
      <c r="G74" s="59">
        <v>0</v>
      </c>
      <c r="H74" s="60">
        <f t="shared" si="7"/>
        <v>29599.919999999998</v>
      </c>
    </row>
    <row r="75" spans="1:8" ht="11.25" customHeight="1" x14ac:dyDescent="0.25">
      <c r="A75" s="2"/>
      <c r="B75" s="2"/>
      <c r="C75" s="42" t="s">
        <v>223</v>
      </c>
      <c r="D75" s="42"/>
      <c r="E75" s="61">
        <f>SUM(E64:E74)</f>
        <v>464871.39</v>
      </c>
      <c r="F75" s="61">
        <f>SUM(F64:F74)</f>
        <v>602610.84000000008</v>
      </c>
      <c r="G75" s="61">
        <v>0</v>
      </c>
      <c r="H75" s="62">
        <f t="shared" si="7"/>
        <v>137739.45000000007</v>
      </c>
    </row>
    <row r="76" spans="1:8" ht="11.25" customHeight="1" x14ac:dyDescent="0.25">
      <c r="A76" s="2"/>
      <c r="B76" s="2" t="s">
        <v>38</v>
      </c>
      <c r="C76" s="2"/>
      <c r="D76" s="2"/>
      <c r="E76" s="59"/>
      <c r="F76" s="59"/>
      <c r="G76" s="59"/>
      <c r="H76" s="60"/>
    </row>
    <row r="77" spans="1:8" ht="11.25" customHeight="1" x14ac:dyDescent="0.25">
      <c r="A77" s="2"/>
      <c r="B77" s="2"/>
      <c r="C77" s="2" t="s">
        <v>226</v>
      </c>
      <c r="D77" s="2"/>
      <c r="E77" s="59">
        <v>65872.7</v>
      </c>
      <c r="F77" s="59">
        <v>1316.88</v>
      </c>
      <c r="G77" s="59">
        <v>0</v>
      </c>
      <c r="H77" s="60">
        <f t="shared" ref="H77:H90" si="8">F77-E77</f>
        <v>-64555.82</v>
      </c>
    </row>
    <row r="78" spans="1:8" ht="11.25" customHeight="1" x14ac:dyDescent="0.25">
      <c r="A78" s="2"/>
      <c r="B78" s="2"/>
      <c r="C78" s="2" t="s">
        <v>229</v>
      </c>
      <c r="D78" s="2"/>
      <c r="E78" s="59">
        <v>55284.53</v>
      </c>
      <c r="F78" s="59">
        <v>56166.36</v>
      </c>
      <c r="G78" s="59">
        <v>0</v>
      </c>
      <c r="H78" s="60">
        <f t="shared" si="8"/>
        <v>881.83000000000175</v>
      </c>
    </row>
    <row r="79" spans="1:8" ht="11.25" customHeight="1" x14ac:dyDescent="0.25">
      <c r="A79" s="2"/>
      <c r="B79" s="2"/>
      <c r="C79" s="2" t="s">
        <v>232</v>
      </c>
      <c r="D79" s="2"/>
      <c r="E79" s="59">
        <v>3900.17</v>
      </c>
      <c r="F79" s="59">
        <v>5544.6</v>
      </c>
      <c r="G79" s="59">
        <v>0</v>
      </c>
      <c r="H79" s="60">
        <f t="shared" si="8"/>
        <v>1644.4300000000003</v>
      </c>
    </row>
    <row r="80" spans="1:8" ht="11.25" customHeight="1" x14ac:dyDescent="0.25">
      <c r="A80" s="2"/>
      <c r="B80" s="2"/>
      <c r="C80" s="2" t="s">
        <v>235</v>
      </c>
      <c r="D80" s="2"/>
      <c r="E80" s="59">
        <v>13105.8</v>
      </c>
      <c r="F80" s="59">
        <v>11089.08</v>
      </c>
      <c r="G80" s="59">
        <v>0</v>
      </c>
      <c r="H80" s="60">
        <f t="shared" si="8"/>
        <v>-2016.7199999999993</v>
      </c>
    </row>
    <row r="81" spans="1:8" ht="11.25" customHeight="1" x14ac:dyDescent="0.25">
      <c r="A81" s="2"/>
      <c r="B81" s="2"/>
      <c r="C81" s="2" t="s">
        <v>238</v>
      </c>
      <c r="D81" s="2"/>
      <c r="E81" s="59">
        <v>92387.28</v>
      </c>
      <c r="F81" s="59">
        <v>68198.039999999994</v>
      </c>
      <c r="G81" s="59">
        <v>0</v>
      </c>
      <c r="H81" s="60">
        <f t="shared" si="8"/>
        <v>-24189.240000000005</v>
      </c>
    </row>
    <row r="82" spans="1:8" ht="11.25" customHeight="1" x14ac:dyDescent="0.25">
      <c r="A82" s="2"/>
      <c r="B82" s="2"/>
      <c r="C82" s="2" t="s">
        <v>241</v>
      </c>
      <c r="D82" s="2"/>
      <c r="E82" s="59">
        <v>0</v>
      </c>
      <c r="F82" s="59">
        <v>26298.959999999999</v>
      </c>
      <c r="G82" s="59">
        <v>0</v>
      </c>
      <c r="H82" s="60">
        <f t="shared" si="8"/>
        <v>26298.959999999999</v>
      </c>
    </row>
    <row r="83" spans="1:8" ht="11.25" customHeight="1" x14ac:dyDescent="0.25">
      <c r="A83" s="2"/>
      <c r="B83" s="2"/>
      <c r="C83" s="2" t="s">
        <v>244</v>
      </c>
      <c r="D83" s="2"/>
      <c r="E83" s="59">
        <v>57012.54</v>
      </c>
      <c r="F83" s="59">
        <v>102178.56</v>
      </c>
      <c r="G83" s="59">
        <v>0</v>
      </c>
      <c r="H83" s="60">
        <f t="shared" si="8"/>
        <v>45166.02</v>
      </c>
    </row>
    <row r="84" spans="1:8" ht="11.25" customHeight="1" x14ac:dyDescent="0.25">
      <c r="A84" s="2"/>
      <c r="B84" s="2"/>
      <c r="C84" s="2" t="s">
        <v>247</v>
      </c>
      <c r="D84" s="2"/>
      <c r="E84" s="59">
        <v>47114.720000000001</v>
      </c>
      <c r="F84" s="59">
        <v>70809.960000000006</v>
      </c>
      <c r="G84" s="59">
        <v>0</v>
      </c>
      <c r="H84" s="60">
        <f t="shared" si="8"/>
        <v>23695.240000000005</v>
      </c>
    </row>
    <row r="85" spans="1:8" ht="11.25" customHeight="1" x14ac:dyDescent="0.25">
      <c r="A85" s="2"/>
      <c r="B85" s="2"/>
      <c r="C85" s="2" t="s">
        <v>250</v>
      </c>
      <c r="D85" s="2"/>
      <c r="E85" s="59">
        <v>6716.75</v>
      </c>
      <c r="F85" s="59">
        <v>0</v>
      </c>
      <c r="G85" s="59">
        <v>0</v>
      </c>
      <c r="H85" s="60">
        <f t="shared" si="8"/>
        <v>-6716.75</v>
      </c>
    </row>
    <row r="86" spans="1:8" ht="11.25" customHeight="1" x14ac:dyDescent="0.25">
      <c r="A86" s="2"/>
      <c r="B86" s="2"/>
      <c r="C86" s="2" t="s">
        <v>253</v>
      </c>
      <c r="D86" s="2"/>
      <c r="E86" s="59">
        <v>10772.51</v>
      </c>
      <c r="F86" s="59">
        <v>6930.72</v>
      </c>
      <c r="G86" s="59">
        <v>0</v>
      </c>
      <c r="H86" s="60">
        <f t="shared" si="8"/>
        <v>-3841.79</v>
      </c>
    </row>
    <row r="87" spans="1:8" ht="11.25" customHeight="1" x14ac:dyDescent="0.25">
      <c r="A87" s="2"/>
      <c r="B87" s="2"/>
      <c r="C87" s="2" t="s">
        <v>256</v>
      </c>
      <c r="D87" s="2"/>
      <c r="E87" s="59">
        <v>3494.61</v>
      </c>
      <c r="F87" s="59">
        <v>23503.32</v>
      </c>
      <c r="G87" s="59">
        <v>0</v>
      </c>
      <c r="H87" s="60">
        <f t="shared" si="8"/>
        <v>20008.71</v>
      </c>
    </row>
    <row r="88" spans="1:8" ht="11.25" customHeight="1" x14ac:dyDescent="0.25">
      <c r="A88" s="2"/>
      <c r="B88" s="2"/>
      <c r="C88" s="2" t="s">
        <v>259</v>
      </c>
      <c r="D88" s="2"/>
      <c r="E88" s="59">
        <v>4286.58</v>
      </c>
      <c r="F88" s="59">
        <v>32733.96</v>
      </c>
      <c r="G88" s="59">
        <v>0</v>
      </c>
      <c r="H88" s="60">
        <f t="shared" si="8"/>
        <v>28447.379999999997</v>
      </c>
    </row>
    <row r="89" spans="1:8" ht="11.25" customHeight="1" x14ac:dyDescent="0.25">
      <c r="A89" s="2"/>
      <c r="B89" s="2"/>
      <c r="C89" s="42" t="s">
        <v>261</v>
      </c>
      <c r="D89" s="42"/>
      <c r="E89" s="61">
        <f>SUM(E77:E88)</f>
        <v>359948.19</v>
      </c>
      <c r="F89" s="61">
        <f>SUM(F77:F88)</f>
        <v>404770.44</v>
      </c>
      <c r="G89" s="61">
        <v>0</v>
      </c>
      <c r="H89" s="62">
        <f t="shared" si="8"/>
        <v>44822.25</v>
      </c>
    </row>
    <row r="90" spans="1:8" ht="11.25" customHeight="1" x14ac:dyDescent="0.25">
      <c r="A90" s="2"/>
      <c r="B90" s="42" t="s">
        <v>45</v>
      </c>
      <c r="C90" s="42"/>
      <c r="D90" s="42"/>
      <c r="E90" s="61">
        <f>SUM(E37,E46,E51,E62,E75,E89)</f>
        <v>2305232.48</v>
      </c>
      <c r="F90" s="61">
        <f>SUM(F37,F46,F51,F62,F75,F89)</f>
        <v>3186996.6</v>
      </c>
      <c r="G90" s="61">
        <v>-2360068.2800000012</v>
      </c>
      <c r="H90" s="62">
        <f t="shared" si="8"/>
        <v>881764.12000000011</v>
      </c>
    </row>
    <row r="91" spans="1:8" ht="11.25" customHeight="1" x14ac:dyDescent="0.25">
      <c r="A91" s="42" t="s">
        <v>46</v>
      </c>
      <c r="B91" s="42"/>
      <c r="C91" s="42"/>
      <c r="D91" s="42"/>
      <c r="E91" s="61">
        <f>E24-E90</f>
        <v>530929.10999999987</v>
      </c>
      <c r="F91" s="61">
        <f>F24-F90</f>
        <v>343268.39999999991</v>
      </c>
      <c r="G91" s="61">
        <v>0</v>
      </c>
      <c r="H91" s="62">
        <f t="shared" ref="H91" si="9">E91-F91</f>
        <v>187660.70999999996</v>
      </c>
    </row>
    <row r="92" spans="1:8" x14ac:dyDescent="0.25">
      <c r="A92" s="2"/>
      <c r="B92" s="2"/>
      <c r="C92" s="2"/>
      <c r="D92" s="2"/>
      <c r="E92" s="2"/>
      <c r="F92" s="2"/>
    </row>
    <row r="93" spans="1:8" x14ac:dyDescent="0.25">
      <c r="A93" s="2"/>
      <c r="B93" s="2"/>
      <c r="C93" s="2"/>
      <c r="D93" s="2"/>
      <c r="E93" s="2"/>
      <c r="F93" s="2"/>
    </row>
  </sheetData>
  <autoFilter ref="A8:H91" xr:uid="{C6D4737D-77CE-4233-A768-0C7BCE91A16B}"/>
  <mergeCells count="1">
    <mergeCell ref="E5:F5"/>
  </mergeCells>
  <conditionalFormatting sqref="H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{9ED9EE85-C32E-4316-BC62-15387F8D1573}</x14:id>
        </ext>
      </extLs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{FFD6F389-EB00-4424-9507-B71981215541}</x14:id>
        </ext>
      </extLst>
    </cfRule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{F09C5621-C630-4D77-8553-7292E1BACEC6}</x14:id>
        </ext>
      </extLst>
    </cfRule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{ED5FB7B9-AABD-4C94-96CD-EE6389436857}</x14:id>
        </ext>
      </extLst>
    </cfRule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{EC1E88AC-44C1-4D55-B938-5CFD7268A891}</x14:id>
        </ext>
      </extLst>
    </cfRule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{4C38D13F-1DD6-459A-B56E-1789ED734BDD}</x14:id>
        </ext>
      </extLst>
    </cfRule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{D1E2F30D-264A-458E-AD98-9EFA20D39429}</x14:id>
        </ext>
      </extLst>
    </cfRule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{9D032DB3-2135-4704-94AF-5FD6513FADE4}</x14:id>
        </ext>
      </extLst>
    </cfRule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{BD774D3B-EEE2-4484-B95C-D39D5935283D}</x14:id>
        </ext>
      </extLst>
    </cfRule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{339063B6-A1C1-426E-BA62-62184C88E95E}</x14:id>
        </ext>
      </extLst>
    </cfRule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{42355EC8-6CDB-4235-B59C-E3002E23C3AC}</x14:id>
        </ext>
      </extLst>
    </cfRule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{B8271FE3-64EE-4265-9B51-091A42C6AF92}</x14:id>
        </ext>
      </extLst>
    </cfRule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{72FAF88B-0F47-4E99-9A80-57EFC62CF79D}</x14:id>
        </ext>
      </extLst>
    </cfRule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{548E3FA8-B64E-4627-90BC-AA347C03338E}</x14:id>
        </ext>
      </extLst>
    </cfRule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{F50CAE9C-0E60-4153-AA14-BD1C6BEE1AB1}</x14:id>
        </ext>
      </extLst>
    </cfRule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{3526E25F-F49E-43D4-87C5-86D82CA0AB17}</x14:id>
        </ext>
      </extLst>
    </cfRule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{E9B6137E-A8AE-4A99-BCF9-DF287C128BA5}</x14:id>
        </ext>
      </extLst>
    </cfRule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{03FB6321-FF50-494D-9D7A-E593C85700A0}</x14:id>
        </ext>
      </extLst>
    </cfRule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{4CAE843F-7ACC-4653-8DD2-89D508902B62}</x14:id>
        </ext>
      </extLst>
    </cfRule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{2D4B4FB9-0AC4-48A8-9F92-D1B9F01CC61C}</x14:id>
        </ext>
      </extLst>
    </cfRule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{993FEAAC-6E54-4464-B606-6272E1155744}</x14:id>
        </ext>
      </extLst>
    </cfRule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{DB352473-99A7-40A3-A675-6124480A2BC4}</x14:id>
        </ext>
      </extLst>
    </cfRule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{8C67E670-131D-4AE4-81C5-9EFC9E9425EE}</x14:id>
        </ext>
      </extLst>
    </cfRule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{2D25E9E8-548D-4F63-88B5-5D5377CE4756}</x14:id>
        </ext>
      </extLst>
    </cfRule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{56629614-72CD-489D-AE25-7FBA5D290474}</x14:id>
        </ext>
      </extLst>
    </cfRule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{88D42295-D57D-49C9-AABE-2479F8D538CE}</x14:id>
        </ext>
      </extLst>
    </cfRule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{9CEA9677-E528-4FAD-9A15-3BE8CD2EB390}</x14:id>
        </ext>
      </extLst>
    </cfRule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{26146CA2-2ED1-424E-925D-6031F8D87A80}</x14:id>
        </ext>
      </extLst>
    </cfRule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{7D4922BE-8521-4EE8-B8FC-F86539E81484}</x14:id>
        </ext>
      </extLst>
    </cfRule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{3A0314FF-A736-44AA-A21B-40C9181F175A}</x14:id>
        </ext>
      </extLst>
    </cfRule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{D915B93C-DD3C-4F08-B7B3-96F14BB2E56E}</x14:id>
        </ext>
      </extLst>
    </cfRule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{48BACDF4-B634-4161-ABF5-88F6E5F68E1E}</x14:id>
        </ext>
      </extLst>
    </cfRule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{A729A05B-50E4-45DA-A864-5C709AAAE209}</x14:id>
        </ext>
      </extLst>
    </cfRule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{8FBE8C06-A41B-4856-8F59-65EA3D028A8D}</x14:id>
        </ext>
      </extLst>
    </cfRule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{8626CC2D-3824-41D0-BE05-8FF36C8BE2BC}</x14:id>
        </ext>
      </extLst>
    </cfRule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{A863F29C-1370-4731-8650-F94E80C989C4}</x14:id>
        </ext>
      </extLst>
    </cfRule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{60A6A704-7763-4C66-AECC-BE03E6CEA9DB}</x14:id>
        </ext>
      </extLst>
    </cfRule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{63D9516D-B536-435D-AF90-435BFC8811FA}</x14:id>
        </ext>
      </extLst>
    </cfRule>
  </conditionalFormatting>
  <conditionalFormatting sqref="H6:H91">
    <cfRule type="dataBar" priority="16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{337C1410-76FE-4B13-8991-7CA6903FC853}</x14:id>
        </ext>
      </extLst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D9EE85-C32E-4316-BC62-15387F8D15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FFD6F389-EB00-4424-9507-B719812155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F09C5621-C630-4D77-8553-7292E1BACE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ED5FB7B9-AABD-4C94-96CD-EE63894368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EC1E88AC-44C1-4D55-B938-5CFD7268A8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4C38D13F-1DD6-459A-B56E-1789ED734B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D1E2F30D-264A-458E-AD98-9EFA20D394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9D032DB3-2135-4704-94AF-5FD6513FAD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BD774D3B-EEE2-4484-B95C-D39D593528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339063B6-A1C1-426E-BA62-62184C88E9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42355EC8-6CDB-4235-B59C-E3002E23C3A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B8271FE3-64EE-4265-9B51-091A42C6AF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72FAF88B-0F47-4E99-9A80-57EFC62CF7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548E3FA8-B64E-4627-90BC-AA347C0333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F50CAE9C-0E60-4153-AA14-BD1C6BEE1A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3526E25F-F49E-43D4-87C5-86D82CA0AB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E9B6137E-A8AE-4A99-BCF9-DF287C128B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03FB6321-FF50-494D-9D7A-E593C85700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4CAE843F-7ACC-4653-8DD2-89D508902B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2D4B4FB9-0AC4-48A8-9F92-D1B9F01CC6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993FEAAC-6E54-4464-B606-6272E11557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DB352473-99A7-40A3-A675-6124480A2B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8C67E670-131D-4AE4-81C5-9EFC9E9425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2D25E9E8-548D-4F63-88B5-5D5377CE47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56629614-72CD-489D-AE25-7FBA5D2904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88D42295-D57D-49C9-AABE-2479F8D538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9CEA9677-E528-4FAD-9A15-3BE8CD2EB39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26146CA2-2ED1-424E-925D-6031F8D87A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7D4922BE-8521-4EE8-B8FC-F86539E8148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3A0314FF-A736-44AA-A21B-40C9181F17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D915B93C-DD3C-4F08-B7B3-96F14BB2E5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48BACDF4-B634-4161-ABF5-88F6E5F68E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A729A05B-50E4-45DA-A864-5C709AAAE2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8FBE8C06-A41B-4856-8F59-65EA3D028A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8626CC2D-3824-41D0-BE05-8FF36C8BE2B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A863F29C-1370-4731-8650-F94E80C989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60A6A704-7763-4C66-AECC-BE03E6CEA9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63D9516D-B536-435D-AF90-435BFC8811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H6</xm:sqref>
        </x14:conditionalFormatting>
        <x14:conditionalFormatting xmlns:xm="http://schemas.microsoft.com/office/excel/2006/main">
          <x14:cfRule type="dataBar" id="{337C1410-76FE-4B13-8991-7CA6903FC8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H6:H91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88ECE-8A20-4EF3-BC9E-CD4982B74ACB}">
  <sheetPr codeName="Sheet5">
    <pageSetUpPr fitToPage="1"/>
  </sheetPr>
  <dimension ref="A1:R461"/>
  <sheetViews>
    <sheetView showGridLines="0" topLeftCell="E198" workbookViewId="0">
      <selection activeCell="R231" sqref="R231"/>
    </sheetView>
  </sheetViews>
  <sheetFormatPr defaultRowHeight="15" x14ac:dyDescent="0.25"/>
  <cols>
    <col min="1" max="3" width="1" customWidth="1"/>
    <col min="4" max="4" width="48.7109375" customWidth="1"/>
    <col min="5" max="5" width="2.42578125" customWidth="1"/>
    <col min="6" max="16" width="10.85546875" bestFit="1" customWidth="1"/>
    <col min="17" max="17" width="11.5703125" bestFit="1" customWidth="1"/>
    <col min="18" max="18" width="9.42578125" bestFit="1" customWidth="1"/>
  </cols>
  <sheetData>
    <row r="1" spans="1:18" ht="19.5" x14ac:dyDescent="0.25">
      <c r="A1" s="64" t="s">
        <v>293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7"/>
      <c r="P1" s="67"/>
      <c r="Q1" s="67"/>
      <c r="R1" s="67"/>
    </row>
    <row r="2" spans="1:18" x14ac:dyDescent="0.25">
      <c r="A2" s="68" t="s">
        <v>1</v>
      </c>
      <c r="B2" s="69"/>
      <c r="C2" s="69"/>
      <c r="D2" s="66"/>
      <c r="E2" s="66"/>
      <c r="F2" s="66"/>
      <c r="G2" s="66"/>
      <c r="H2" s="66"/>
      <c r="I2" s="66"/>
      <c r="J2" s="66"/>
      <c r="K2" s="66"/>
      <c r="L2" s="66"/>
      <c r="M2" s="67"/>
      <c r="N2" s="67"/>
      <c r="O2" s="67"/>
      <c r="P2" s="67"/>
      <c r="Q2" s="67"/>
      <c r="R2" s="70"/>
    </row>
    <row r="3" spans="1:18" x14ac:dyDescent="0.25">
      <c r="A3" s="71" t="s">
        <v>2</v>
      </c>
      <c r="B3" s="72"/>
      <c r="C3" s="72"/>
      <c r="D3" s="66"/>
      <c r="E3" s="66"/>
      <c r="F3" s="66"/>
      <c r="G3" s="66"/>
      <c r="H3" s="66"/>
      <c r="I3" s="66"/>
      <c r="J3" s="66"/>
      <c r="K3" s="66"/>
      <c r="L3" s="66"/>
      <c r="M3" s="67"/>
      <c r="N3" s="67"/>
      <c r="O3" s="67"/>
      <c r="P3" s="67"/>
      <c r="Q3" s="67"/>
      <c r="R3" s="66"/>
    </row>
    <row r="4" spans="1:18" x14ac:dyDescent="0.25">
      <c r="A4" s="69"/>
      <c r="B4" s="69"/>
      <c r="C4" s="69"/>
      <c r="D4" s="66"/>
      <c r="E4" s="66"/>
      <c r="F4" s="66"/>
      <c r="G4" s="66"/>
      <c r="H4" s="66"/>
      <c r="I4" s="66"/>
      <c r="J4" s="66"/>
      <c r="K4" s="66"/>
      <c r="L4" s="66"/>
      <c r="M4" s="67"/>
      <c r="N4" s="67"/>
      <c r="O4" s="67"/>
      <c r="P4" s="67"/>
      <c r="Q4" s="67"/>
      <c r="R4" s="67"/>
    </row>
    <row r="5" spans="1:18" x14ac:dyDescent="0.25">
      <c r="A5" s="73" t="s">
        <v>23</v>
      </c>
      <c r="B5" s="73"/>
      <c r="C5" s="73"/>
      <c r="D5" s="73"/>
      <c r="E5" s="74"/>
      <c r="F5" s="75"/>
      <c r="G5" s="76"/>
      <c r="H5" s="76"/>
      <c r="I5" s="76"/>
      <c r="J5" s="76"/>
      <c r="K5" s="76"/>
      <c r="L5" s="77"/>
      <c r="M5" s="77"/>
      <c r="N5" s="77"/>
      <c r="O5" s="77"/>
      <c r="P5" s="77"/>
      <c r="Q5" s="77"/>
      <c r="R5" s="78"/>
    </row>
    <row r="6" spans="1:18" ht="11.25" customHeight="1" x14ac:dyDescent="0.25">
      <c r="A6" s="83" t="s">
        <v>49</v>
      </c>
      <c r="B6" s="84"/>
      <c r="C6" s="84"/>
      <c r="D6" s="84"/>
      <c r="E6" s="85" t="s">
        <v>277</v>
      </c>
      <c r="F6" s="79" t="s">
        <v>278</v>
      </c>
      <c r="G6" s="80" t="s">
        <v>279</v>
      </c>
      <c r="H6" s="80" t="s">
        <v>280</v>
      </c>
      <c r="I6" s="80" t="s">
        <v>281</v>
      </c>
      <c r="J6" s="80" t="s">
        <v>282</v>
      </c>
      <c r="K6" s="80" t="s">
        <v>283</v>
      </c>
      <c r="L6" s="80" t="s">
        <v>284</v>
      </c>
      <c r="M6" s="80" t="s">
        <v>285</v>
      </c>
      <c r="N6" s="80" t="s">
        <v>286</v>
      </c>
      <c r="O6" s="80" t="s">
        <v>287</v>
      </c>
      <c r="P6" s="80" t="s">
        <v>288</v>
      </c>
      <c r="Q6" s="80" t="s">
        <v>277</v>
      </c>
      <c r="R6" s="86" t="s">
        <v>276</v>
      </c>
    </row>
    <row r="7" spans="1:18" ht="11.25" customHeight="1" x14ac:dyDescent="0.25">
      <c r="A7" s="87" t="s">
        <v>25</v>
      </c>
      <c r="B7" s="87"/>
      <c r="C7" s="87"/>
      <c r="D7" s="87"/>
      <c r="E7" s="88"/>
      <c r="F7" s="89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</row>
    <row r="8" spans="1:18" ht="11.25" customHeight="1" x14ac:dyDescent="0.25">
      <c r="A8" s="87"/>
      <c r="B8" s="87" t="s">
        <v>26</v>
      </c>
      <c r="C8" s="87"/>
      <c r="D8" s="87"/>
      <c r="E8" s="88"/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1"/>
    </row>
    <row r="9" spans="1:18" ht="11.25" customHeight="1" x14ac:dyDescent="0.25">
      <c r="A9" s="87"/>
      <c r="B9" s="87"/>
      <c r="C9" s="87" t="s">
        <v>51</v>
      </c>
      <c r="D9" s="87"/>
      <c r="E9" s="88"/>
      <c r="F9" s="89">
        <v>0</v>
      </c>
      <c r="G9" s="90">
        <v>0</v>
      </c>
      <c r="H9" s="90">
        <v>2250</v>
      </c>
      <c r="I9" s="90">
        <v>4500</v>
      </c>
      <c r="J9" s="90">
        <v>4500</v>
      </c>
      <c r="K9" s="90">
        <v>5700</v>
      </c>
      <c r="L9" s="90">
        <v>9000</v>
      </c>
      <c r="M9" s="90">
        <v>0</v>
      </c>
      <c r="N9" s="90">
        <v>0</v>
      </c>
      <c r="O9" s="90">
        <v>0</v>
      </c>
      <c r="P9" s="90">
        <v>18000</v>
      </c>
      <c r="Q9" s="90">
        <v>4500</v>
      </c>
      <c r="R9" s="91">
        <v>48450</v>
      </c>
    </row>
    <row r="10" spans="1:18" ht="11.25" customHeight="1" x14ac:dyDescent="0.25">
      <c r="A10" s="87"/>
      <c r="B10" s="87"/>
      <c r="C10" s="87" t="s">
        <v>52</v>
      </c>
      <c r="D10" s="87"/>
      <c r="E10" s="88"/>
      <c r="F10" s="89">
        <v>141475</v>
      </c>
      <c r="G10" s="90">
        <v>141475</v>
      </c>
      <c r="H10" s="90">
        <v>141475</v>
      </c>
      <c r="I10" s="90">
        <v>141475</v>
      </c>
      <c r="J10" s="90">
        <v>141475</v>
      </c>
      <c r="K10" s="90">
        <v>141475</v>
      </c>
      <c r="L10" s="90">
        <v>141475</v>
      </c>
      <c r="M10" s="90">
        <v>141475</v>
      </c>
      <c r="N10" s="90">
        <v>52301</v>
      </c>
      <c r="O10" s="90">
        <v>52301</v>
      </c>
      <c r="P10" s="90">
        <v>52303</v>
      </c>
      <c r="Q10" s="90">
        <v>52301</v>
      </c>
      <c r="R10" s="91">
        <v>1341006</v>
      </c>
    </row>
    <row r="11" spans="1:18" ht="11.25" customHeight="1" x14ac:dyDescent="0.25">
      <c r="A11" s="87"/>
      <c r="B11" s="87"/>
      <c r="C11" s="87" t="s">
        <v>53</v>
      </c>
      <c r="D11" s="87"/>
      <c r="E11" s="88"/>
      <c r="F11" s="89">
        <v>120466</v>
      </c>
      <c r="G11" s="90">
        <v>120466</v>
      </c>
      <c r="H11" s="90">
        <v>120466</v>
      </c>
      <c r="I11" s="90">
        <v>120466</v>
      </c>
      <c r="J11" s="90">
        <v>120466</v>
      </c>
      <c r="K11" s="90">
        <v>120466</v>
      </c>
      <c r="L11" s="90">
        <v>120466</v>
      </c>
      <c r="M11" s="90">
        <v>120466</v>
      </c>
      <c r="N11" s="90">
        <v>95275</v>
      </c>
      <c r="O11" s="90">
        <v>95275</v>
      </c>
      <c r="P11" s="90">
        <v>95275</v>
      </c>
      <c r="Q11" s="90">
        <v>95274</v>
      </c>
      <c r="R11" s="91">
        <v>1344827</v>
      </c>
    </row>
    <row r="12" spans="1:18" ht="11.25" customHeight="1" x14ac:dyDescent="0.25">
      <c r="A12" s="87"/>
      <c r="B12" s="87"/>
      <c r="C12" s="87" t="s">
        <v>54</v>
      </c>
      <c r="D12" s="87"/>
      <c r="E12" s="88"/>
      <c r="F12" s="89">
        <v>107936</v>
      </c>
      <c r="G12" s="90">
        <v>107936</v>
      </c>
      <c r="H12" s="90">
        <v>107936</v>
      </c>
      <c r="I12" s="90">
        <v>107936</v>
      </c>
      <c r="J12" s="90">
        <v>107936</v>
      </c>
      <c r="K12" s="90">
        <v>107936</v>
      </c>
      <c r="L12" s="90">
        <v>107936</v>
      </c>
      <c r="M12" s="90">
        <v>107936</v>
      </c>
      <c r="N12" s="90">
        <v>-289898</v>
      </c>
      <c r="O12" s="90">
        <v>0</v>
      </c>
      <c r="P12" s="90">
        <v>0</v>
      </c>
      <c r="Q12" s="90">
        <v>0</v>
      </c>
      <c r="R12" s="91">
        <v>573590</v>
      </c>
    </row>
    <row r="13" spans="1:18" ht="11.25" customHeight="1" x14ac:dyDescent="0.25">
      <c r="A13" s="87"/>
      <c r="B13" s="87"/>
      <c r="C13" s="87" t="s">
        <v>55</v>
      </c>
      <c r="D13" s="87"/>
      <c r="E13" s="88"/>
      <c r="F13" s="89">
        <v>0</v>
      </c>
      <c r="G13" s="90">
        <v>0</v>
      </c>
      <c r="H13" s="90">
        <v>84.56</v>
      </c>
      <c r="I13" s="90">
        <v>29.56</v>
      </c>
      <c r="J13" s="90">
        <v>989.23</v>
      </c>
      <c r="K13" s="90">
        <v>444.77</v>
      </c>
      <c r="L13" s="90">
        <v>1387</v>
      </c>
      <c r="M13" s="90">
        <v>0</v>
      </c>
      <c r="N13" s="90">
        <v>149.19</v>
      </c>
      <c r="O13" s="90">
        <v>100.73</v>
      </c>
      <c r="P13" s="90">
        <v>0</v>
      </c>
      <c r="Q13" s="90">
        <v>98.09</v>
      </c>
      <c r="R13" s="91">
        <v>3283.13</v>
      </c>
    </row>
    <row r="14" spans="1:18" ht="11.25" customHeight="1" x14ac:dyDescent="0.25">
      <c r="A14" s="87"/>
      <c r="B14" s="87"/>
      <c r="C14" s="87" t="s">
        <v>56</v>
      </c>
      <c r="D14" s="87"/>
      <c r="E14" s="88"/>
      <c r="F14" s="89">
        <v>2006</v>
      </c>
      <c r="G14" s="90">
        <v>0</v>
      </c>
      <c r="H14" s="90">
        <v>0</v>
      </c>
      <c r="I14" s="90">
        <v>0</v>
      </c>
      <c r="J14" s="90">
        <v>332</v>
      </c>
      <c r="K14" s="90">
        <v>0</v>
      </c>
      <c r="L14" s="90">
        <v>1350.5</v>
      </c>
      <c r="M14" s="90">
        <v>0</v>
      </c>
      <c r="N14" s="90">
        <v>1962.14</v>
      </c>
      <c r="O14" s="90">
        <v>334.15</v>
      </c>
      <c r="P14" s="90">
        <v>0</v>
      </c>
      <c r="Q14" s="90">
        <v>0</v>
      </c>
      <c r="R14" s="91">
        <v>5984.79</v>
      </c>
    </row>
    <row r="15" spans="1:18" ht="11.25" customHeight="1" x14ac:dyDescent="0.25">
      <c r="A15" s="87"/>
      <c r="B15" s="87"/>
      <c r="C15" s="87" t="s">
        <v>57</v>
      </c>
      <c r="D15" s="87"/>
      <c r="E15" s="88"/>
      <c r="F15" s="89">
        <v>790</v>
      </c>
      <c r="G15" s="90">
        <v>460.56</v>
      </c>
      <c r="H15" s="90">
        <v>500</v>
      </c>
      <c r="I15" s="90">
        <v>0</v>
      </c>
      <c r="J15" s="90">
        <v>0</v>
      </c>
      <c r="K15" s="90">
        <v>0</v>
      </c>
      <c r="L15" s="90">
        <v>1012.5</v>
      </c>
      <c r="M15" s="90">
        <v>0</v>
      </c>
      <c r="N15" s="90">
        <v>0</v>
      </c>
      <c r="O15" s="90">
        <v>12</v>
      </c>
      <c r="P15" s="90">
        <v>0</v>
      </c>
      <c r="Q15" s="90">
        <v>0</v>
      </c>
      <c r="R15" s="91">
        <v>2775.06</v>
      </c>
    </row>
    <row r="16" spans="1:18" ht="11.25" customHeight="1" x14ac:dyDescent="0.25">
      <c r="A16" s="87"/>
      <c r="B16" s="87"/>
      <c r="C16" s="87" t="s">
        <v>58</v>
      </c>
      <c r="D16" s="87"/>
      <c r="E16" s="88"/>
      <c r="F16" s="89">
        <v>95084</v>
      </c>
      <c r="G16" s="90">
        <v>95084</v>
      </c>
      <c r="H16" s="90">
        <v>95084</v>
      </c>
      <c r="I16" s="90">
        <v>95084</v>
      </c>
      <c r="J16" s="90">
        <v>95084</v>
      </c>
      <c r="K16" s="90">
        <v>95084</v>
      </c>
      <c r="L16" s="90">
        <v>95084</v>
      </c>
      <c r="M16" s="90">
        <v>95084</v>
      </c>
      <c r="N16" s="90">
        <v>33136</v>
      </c>
      <c r="O16" s="90">
        <v>33136</v>
      </c>
      <c r="P16" s="90">
        <v>33136</v>
      </c>
      <c r="Q16" s="90">
        <v>33136</v>
      </c>
      <c r="R16" s="91">
        <v>893216</v>
      </c>
    </row>
    <row r="17" spans="1:18" ht="11.25" customHeight="1" x14ac:dyDescent="0.25">
      <c r="A17" s="87"/>
      <c r="B17" s="87"/>
      <c r="C17" s="87" t="s">
        <v>59</v>
      </c>
      <c r="D17" s="87"/>
      <c r="E17" s="88"/>
      <c r="F17" s="89">
        <v>83924</v>
      </c>
      <c r="G17" s="90">
        <v>83924</v>
      </c>
      <c r="H17" s="90">
        <v>83924</v>
      </c>
      <c r="I17" s="90">
        <v>83924</v>
      </c>
      <c r="J17" s="90">
        <v>83924</v>
      </c>
      <c r="K17" s="90">
        <v>83924</v>
      </c>
      <c r="L17" s="90">
        <v>83924</v>
      </c>
      <c r="M17" s="90">
        <v>83924</v>
      </c>
      <c r="N17" s="90">
        <v>49292</v>
      </c>
      <c r="O17" s="90">
        <v>49292</v>
      </c>
      <c r="P17" s="90">
        <v>49291</v>
      </c>
      <c r="Q17" s="90">
        <v>49292</v>
      </c>
      <c r="R17" s="91">
        <v>868559</v>
      </c>
    </row>
    <row r="18" spans="1:18" ht="11.25" customHeight="1" x14ac:dyDescent="0.25">
      <c r="A18" s="87"/>
      <c r="B18" s="87"/>
      <c r="C18" s="87" t="s">
        <v>60</v>
      </c>
      <c r="D18" s="87"/>
      <c r="E18" s="88"/>
      <c r="F18" s="89">
        <v>76979</v>
      </c>
      <c r="G18" s="90">
        <v>76979</v>
      </c>
      <c r="H18" s="90">
        <v>76979</v>
      </c>
      <c r="I18" s="90">
        <v>76979</v>
      </c>
      <c r="J18" s="90">
        <v>76979</v>
      </c>
      <c r="K18" s="90">
        <v>76979</v>
      </c>
      <c r="L18" s="90">
        <v>76979</v>
      </c>
      <c r="M18" s="90">
        <v>76979</v>
      </c>
      <c r="N18" s="90">
        <v>-160790</v>
      </c>
      <c r="O18" s="90">
        <v>0</v>
      </c>
      <c r="P18" s="90">
        <v>0</v>
      </c>
      <c r="Q18" s="90">
        <v>0</v>
      </c>
      <c r="R18" s="91">
        <v>455042</v>
      </c>
    </row>
    <row r="19" spans="1:18" ht="11.25" customHeight="1" x14ac:dyDescent="0.25">
      <c r="A19" s="87"/>
      <c r="B19" s="87"/>
      <c r="C19" s="87" t="s">
        <v>61</v>
      </c>
      <c r="D19" s="87"/>
      <c r="E19" s="88"/>
      <c r="F19" s="89">
        <v>0</v>
      </c>
      <c r="G19" s="90">
        <v>0</v>
      </c>
      <c r="H19" s="90">
        <v>3808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1">
        <v>3808</v>
      </c>
    </row>
    <row r="20" spans="1:18" ht="11.25" customHeight="1" x14ac:dyDescent="0.25">
      <c r="A20" s="87"/>
      <c r="B20" s="87"/>
      <c r="C20" s="87" t="s">
        <v>62</v>
      </c>
      <c r="D20" s="87"/>
      <c r="E20" s="88"/>
      <c r="F20" s="89">
        <v>0</v>
      </c>
      <c r="G20" s="90">
        <v>0</v>
      </c>
      <c r="H20" s="90">
        <v>3808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1">
        <v>3808</v>
      </c>
    </row>
    <row r="21" spans="1:18" ht="11.25" customHeight="1" x14ac:dyDescent="0.25">
      <c r="A21" s="87"/>
      <c r="B21" s="87"/>
      <c r="C21" s="87" t="s">
        <v>63</v>
      </c>
      <c r="D21" s="87"/>
      <c r="E21" s="88"/>
      <c r="F21" s="89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8950</v>
      </c>
      <c r="O21" s="90">
        <v>0</v>
      </c>
      <c r="P21" s="90">
        <v>0</v>
      </c>
      <c r="Q21" s="90">
        <v>0</v>
      </c>
      <c r="R21" s="91">
        <v>8950</v>
      </c>
    </row>
    <row r="22" spans="1:18" ht="11.25" customHeight="1" x14ac:dyDescent="0.25">
      <c r="A22" s="87"/>
      <c r="B22" s="87"/>
      <c r="C22" s="87" t="s">
        <v>64</v>
      </c>
      <c r="D22" s="87"/>
      <c r="E22" s="88"/>
      <c r="F22" s="89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7808</v>
      </c>
      <c r="O22" s="90">
        <v>0</v>
      </c>
      <c r="P22" s="90">
        <v>0</v>
      </c>
      <c r="Q22" s="90">
        <v>0</v>
      </c>
      <c r="R22" s="91">
        <v>7808</v>
      </c>
    </row>
    <row r="23" spans="1:18" ht="11.25" customHeight="1" x14ac:dyDescent="0.25">
      <c r="A23" s="87"/>
      <c r="B23" s="87"/>
      <c r="C23" s="87" t="s">
        <v>65</v>
      </c>
      <c r="D23" s="87"/>
      <c r="E23" s="88"/>
      <c r="F23" s="89">
        <v>0</v>
      </c>
      <c r="G23" s="90">
        <v>0</v>
      </c>
      <c r="H23" s="90">
        <v>11160</v>
      </c>
      <c r="I23" s="90">
        <v>0</v>
      </c>
      <c r="J23" s="90">
        <v>0</v>
      </c>
      <c r="K23" s="90">
        <v>33480</v>
      </c>
      <c r="L23" s="90">
        <v>0</v>
      </c>
      <c r="M23" s="90">
        <v>0</v>
      </c>
      <c r="N23" s="90">
        <v>32922</v>
      </c>
      <c r="O23" s="90">
        <v>0</v>
      </c>
      <c r="P23" s="90">
        <v>0</v>
      </c>
      <c r="Q23" s="90">
        <v>45756</v>
      </c>
      <c r="R23" s="91">
        <v>123318</v>
      </c>
    </row>
    <row r="24" spans="1:18" ht="11.25" customHeight="1" x14ac:dyDescent="0.25">
      <c r="A24" s="87"/>
      <c r="B24" s="87"/>
      <c r="C24" s="87" t="s">
        <v>66</v>
      </c>
      <c r="D24" s="87"/>
      <c r="E24" s="88"/>
      <c r="F24" s="89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1">
        <v>0</v>
      </c>
    </row>
    <row r="25" spans="1:18" ht="11.25" customHeight="1" x14ac:dyDescent="0.25">
      <c r="A25" s="87"/>
      <c r="B25" s="87"/>
      <c r="C25" s="87" t="s">
        <v>67</v>
      </c>
      <c r="D25" s="87"/>
      <c r="E25" s="88"/>
      <c r="F25" s="89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1">
        <v>0</v>
      </c>
    </row>
    <row r="26" spans="1:18" ht="11.25" customHeight="1" x14ac:dyDescent="0.25">
      <c r="A26" s="87"/>
      <c r="B26" s="87"/>
      <c r="C26" s="87" t="s">
        <v>68</v>
      </c>
      <c r="D26" s="87"/>
      <c r="E26" s="88"/>
      <c r="F26" s="89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1">
        <v>0</v>
      </c>
    </row>
    <row r="27" spans="1:18" ht="11.25" customHeight="1" x14ac:dyDescent="0.25">
      <c r="A27" s="87"/>
      <c r="B27" s="87"/>
      <c r="C27" s="87" t="s">
        <v>69</v>
      </c>
      <c r="D27" s="87"/>
      <c r="E27" s="88"/>
      <c r="F27" s="89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1">
        <v>0</v>
      </c>
    </row>
    <row r="28" spans="1:18" ht="11.25" customHeight="1" x14ac:dyDescent="0.25">
      <c r="A28" s="87"/>
      <c r="B28" s="87"/>
      <c r="C28" s="92" t="s">
        <v>70</v>
      </c>
      <c r="D28" s="92"/>
      <c r="E28" s="93"/>
      <c r="F28" s="94">
        <v>628660</v>
      </c>
      <c r="G28" s="95">
        <v>626324.56000000006</v>
      </c>
      <c r="H28" s="95">
        <v>647474.56000000006</v>
      </c>
      <c r="I28" s="95">
        <v>630393.56000000006</v>
      </c>
      <c r="J28" s="95">
        <v>631685.23</v>
      </c>
      <c r="K28" s="95">
        <v>665488.77</v>
      </c>
      <c r="L28" s="95">
        <v>638614</v>
      </c>
      <c r="M28" s="95">
        <v>625864</v>
      </c>
      <c r="N28" s="95">
        <v>-168892.66999999998</v>
      </c>
      <c r="O28" s="95">
        <v>230450.88</v>
      </c>
      <c r="P28" s="95">
        <v>248005</v>
      </c>
      <c r="Q28" s="95">
        <v>280357.08999999997</v>
      </c>
      <c r="R28" s="96">
        <v>5684424.9800000004</v>
      </c>
    </row>
    <row r="29" spans="1:18" ht="11.25" customHeight="1" x14ac:dyDescent="0.25">
      <c r="A29" s="87"/>
      <c r="B29" s="87" t="s">
        <v>27</v>
      </c>
      <c r="C29" s="87"/>
      <c r="D29" s="87"/>
      <c r="E29" s="88"/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/>
    </row>
    <row r="30" spans="1:18" ht="11.25" customHeight="1" x14ac:dyDescent="0.25">
      <c r="A30" s="87"/>
      <c r="B30" s="87"/>
      <c r="C30" s="87" t="s">
        <v>71</v>
      </c>
      <c r="D30" s="87"/>
      <c r="E30" s="88"/>
      <c r="F30" s="89">
        <v>0</v>
      </c>
      <c r="G30" s="90">
        <v>0</v>
      </c>
      <c r="H30" s="90">
        <v>0</v>
      </c>
      <c r="I30" s="90">
        <v>64940.87</v>
      </c>
      <c r="J30" s="90">
        <v>0</v>
      </c>
      <c r="K30" s="90">
        <v>2791.2</v>
      </c>
      <c r="L30" s="90">
        <v>21185.4</v>
      </c>
      <c r="M30" s="90">
        <v>16005.93</v>
      </c>
      <c r="N30" s="90">
        <v>35520.15</v>
      </c>
      <c r="O30" s="90">
        <v>16860.57</v>
      </c>
      <c r="P30" s="90">
        <v>33821.449999999997</v>
      </c>
      <c r="Q30" s="90">
        <v>27586.5</v>
      </c>
      <c r="R30" s="91">
        <v>218712.07</v>
      </c>
    </row>
    <row r="31" spans="1:18" ht="11.25" customHeight="1" x14ac:dyDescent="0.25">
      <c r="A31" s="87"/>
      <c r="B31" s="87"/>
      <c r="C31" s="87" t="s">
        <v>72</v>
      </c>
      <c r="D31" s="87"/>
      <c r="E31" s="88"/>
      <c r="F31" s="89">
        <v>0</v>
      </c>
      <c r="G31" s="90">
        <v>0</v>
      </c>
      <c r="H31" s="90">
        <v>0</v>
      </c>
      <c r="I31" s="90">
        <v>52166.11</v>
      </c>
      <c r="J31" s="90">
        <v>0</v>
      </c>
      <c r="K31" s="90">
        <v>2702.99</v>
      </c>
      <c r="L31" s="90">
        <v>19739.22</v>
      </c>
      <c r="M31" s="90">
        <v>15754.76</v>
      </c>
      <c r="N31" s="90">
        <v>32743.95</v>
      </c>
      <c r="O31" s="90">
        <v>15269.19</v>
      </c>
      <c r="P31" s="90">
        <v>28533.57</v>
      </c>
      <c r="Q31" s="90">
        <v>44885.39</v>
      </c>
      <c r="R31" s="91">
        <v>211795.18</v>
      </c>
    </row>
    <row r="32" spans="1:18" ht="11.25" customHeight="1" x14ac:dyDescent="0.25">
      <c r="A32" s="87"/>
      <c r="B32" s="87"/>
      <c r="C32" s="87" t="s">
        <v>73</v>
      </c>
      <c r="D32" s="87"/>
      <c r="E32" s="88"/>
      <c r="F32" s="89">
        <v>0</v>
      </c>
      <c r="G32" s="90">
        <v>0</v>
      </c>
      <c r="H32" s="90">
        <v>0</v>
      </c>
      <c r="I32" s="90">
        <v>22209.59</v>
      </c>
      <c r="J32" s="90">
        <v>0</v>
      </c>
      <c r="K32" s="90">
        <v>1096.97</v>
      </c>
      <c r="L32" s="90">
        <v>8888.73</v>
      </c>
      <c r="M32" s="90">
        <v>6615.16</v>
      </c>
      <c r="N32" s="90">
        <v>13223.91</v>
      </c>
      <c r="O32" s="90">
        <v>6395.1</v>
      </c>
      <c r="P32" s="90">
        <v>11589.2</v>
      </c>
      <c r="Q32" s="90">
        <v>15940.87</v>
      </c>
      <c r="R32" s="91">
        <v>85959.53</v>
      </c>
    </row>
    <row r="33" spans="1:18" ht="11.25" customHeight="1" x14ac:dyDescent="0.25">
      <c r="A33" s="87"/>
      <c r="B33" s="87"/>
      <c r="C33" s="87" t="s">
        <v>74</v>
      </c>
      <c r="D33" s="87"/>
      <c r="E33" s="88"/>
      <c r="F33" s="89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42151</v>
      </c>
      <c r="O33" s="90">
        <v>0</v>
      </c>
      <c r="P33" s="90">
        <v>0</v>
      </c>
      <c r="Q33" s="90">
        <v>24246</v>
      </c>
      <c r="R33" s="91">
        <v>66397</v>
      </c>
    </row>
    <row r="34" spans="1:18" ht="11.25" customHeight="1" x14ac:dyDescent="0.25">
      <c r="A34" s="87"/>
      <c r="B34" s="87"/>
      <c r="C34" s="87" t="s">
        <v>75</v>
      </c>
      <c r="D34" s="87"/>
      <c r="E34" s="88"/>
      <c r="F34" s="89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59470</v>
      </c>
      <c r="R34" s="91">
        <v>59470</v>
      </c>
    </row>
    <row r="35" spans="1:18" ht="11.25" customHeight="1" x14ac:dyDescent="0.25">
      <c r="A35" s="87"/>
      <c r="B35" s="87"/>
      <c r="C35" s="87" t="s">
        <v>76</v>
      </c>
      <c r="D35" s="87"/>
      <c r="E35" s="88"/>
      <c r="F35" s="89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30151</v>
      </c>
      <c r="O35" s="90">
        <v>0</v>
      </c>
      <c r="P35" s="90">
        <v>0</v>
      </c>
      <c r="Q35" s="90">
        <v>33091</v>
      </c>
      <c r="R35" s="91">
        <v>63242</v>
      </c>
    </row>
    <row r="36" spans="1:18" ht="11.25" customHeight="1" x14ac:dyDescent="0.25">
      <c r="A36" s="87"/>
      <c r="B36" s="87"/>
      <c r="C36" s="87" t="s">
        <v>77</v>
      </c>
      <c r="D36" s="87"/>
      <c r="E36" s="88"/>
      <c r="F36" s="89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146642</v>
      </c>
      <c r="P36" s="90">
        <v>0</v>
      </c>
      <c r="Q36" s="90">
        <v>160012</v>
      </c>
      <c r="R36" s="91">
        <v>306654</v>
      </c>
    </row>
    <row r="37" spans="1:18" ht="11.25" customHeight="1" x14ac:dyDescent="0.25">
      <c r="A37" s="87"/>
      <c r="B37" s="87"/>
      <c r="C37" s="87" t="s">
        <v>78</v>
      </c>
      <c r="D37" s="87"/>
      <c r="E37" s="88"/>
      <c r="F37" s="89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206614</v>
      </c>
      <c r="P37" s="90">
        <v>87077</v>
      </c>
      <c r="Q37" s="90">
        <v>143422</v>
      </c>
      <c r="R37" s="91">
        <v>437113</v>
      </c>
    </row>
    <row r="38" spans="1:18" ht="11.25" customHeight="1" x14ac:dyDescent="0.25">
      <c r="A38" s="87"/>
      <c r="B38" s="87"/>
      <c r="C38" s="87" t="s">
        <v>79</v>
      </c>
      <c r="D38" s="87"/>
      <c r="E38" s="88"/>
      <c r="F38" s="89">
        <v>0</v>
      </c>
      <c r="G38" s="90">
        <v>0</v>
      </c>
      <c r="H38" s="90">
        <v>0</v>
      </c>
      <c r="I38" s="90">
        <v>0</v>
      </c>
      <c r="J38" s="90">
        <v>89608</v>
      </c>
      <c r="K38" s="90">
        <v>0</v>
      </c>
      <c r="L38" s="90">
        <v>0</v>
      </c>
      <c r="M38" s="90">
        <v>0</v>
      </c>
      <c r="N38" s="90">
        <v>126565</v>
      </c>
      <c r="O38" s="90">
        <v>0</v>
      </c>
      <c r="P38" s="90">
        <v>65419</v>
      </c>
      <c r="Q38" s="90">
        <v>104898</v>
      </c>
      <c r="R38" s="91">
        <v>386490</v>
      </c>
    </row>
    <row r="39" spans="1:18" ht="11.25" customHeight="1" x14ac:dyDescent="0.25">
      <c r="A39" s="87"/>
      <c r="B39" s="87"/>
      <c r="C39" s="87" t="s">
        <v>80</v>
      </c>
      <c r="D39" s="87"/>
      <c r="E39" s="88"/>
      <c r="F39" s="89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23164</v>
      </c>
      <c r="P39" s="90">
        <v>0</v>
      </c>
      <c r="Q39" s="90">
        <v>20219</v>
      </c>
      <c r="R39" s="91">
        <v>43383</v>
      </c>
    </row>
    <row r="40" spans="1:18" ht="11.25" customHeight="1" x14ac:dyDescent="0.25">
      <c r="A40" s="87"/>
      <c r="B40" s="87"/>
      <c r="C40" s="87" t="s">
        <v>81</v>
      </c>
      <c r="D40" s="87"/>
      <c r="E40" s="88"/>
      <c r="F40" s="89"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10903</v>
      </c>
      <c r="P40" s="90">
        <v>0</v>
      </c>
      <c r="Q40" s="90">
        <v>21326</v>
      </c>
      <c r="R40" s="91">
        <v>32229</v>
      </c>
    </row>
    <row r="41" spans="1:18" ht="11.25" customHeight="1" x14ac:dyDescent="0.25">
      <c r="A41" s="87"/>
      <c r="B41" s="87"/>
      <c r="C41" s="87" t="s">
        <v>82</v>
      </c>
      <c r="D41" s="87"/>
      <c r="E41" s="88"/>
      <c r="F41" s="89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12954</v>
      </c>
      <c r="N41" s="90">
        <v>0</v>
      </c>
      <c r="O41" s="90">
        <v>0</v>
      </c>
      <c r="P41" s="90">
        <v>0</v>
      </c>
      <c r="Q41" s="90">
        <v>11028</v>
      </c>
      <c r="R41" s="91">
        <v>23982</v>
      </c>
    </row>
    <row r="42" spans="1:18" ht="11.25" customHeight="1" x14ac:dyDescent="0.25">
      <c r="A42" s="87"/>
      <c r="B42" s="87"/>
      <c r="C42" s="87" t="s">
        <v>83</v>
      </c>
      <c r="D42" s="87"/>
      <c r="E42" s="88"/>
      <c r="F42" s="89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5702</v>
      </c>
      <c r="O42" s="90">
        <v>29164</v>
      </c>
      <c r="P42" s="90">
        <v>0</v>
      </c>
      <c r="Q42" s="90">
        <v>0</v>
      </c>
      <c r="R42" s="91">
        <v>34866</v>
      </c>
    </row>
    <row r="43" spans="1:18" ht="11.25" customHeight="1" x14ac:dyDescent="0.25">
      <c r="A43" s="87"/>
      <c r="B43" s="87"/>
      <c r="C43" s="87" t="s">
        <v>84</v>
      </c>
      <c r="D43" s="87"/>
      <c r="E43" s="88"/>
      <c r="F43" s="89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16021</v>
      </c>
      <c r="P43" s="90">
        <v>0</v>
      </c>
      <c r="Q43" s="90">
        <v>1837</v>
      </c>
      <c r="R43" s="91">
        <v>17858</v>
      </c>
    </row>
    <row r="44" spans="1:18" ht="11.25" customHeight="1" x14ac:dyDescent="0.25">
      <c r="A44" s="87"/>
      <c r="B44" s="87"/>
      <c r="C44" s="87" t="s">
        <v>85</v>
      </c>
      <c r="D44" s="87"/>
      <c r="E44" s="88"/>
      <c r="F44" s="89">
        <v>0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17088</v>
      </c>
      <c r="O44" s="90">
        <v>0</v>
      </c>
      <c r="P44" s="90">
        <v>0</v>
      </c>
      <c r="Q44" s="90">
        <v>4042</v>
      </c>
      <c r="R44" s="91">
        <v>21130</v>
      </c>
    </row>
    <row r="45" spans="1:18" ht="11.25" customHeight="1" x14ac:dyDescent="0.25">
      <c r="A45" s="87"/>
      <c r="B45" s="87"/>
      <c r="C45" s="87" t="s">
        <v>86</v>
      </c>
      <c r="D45" s="87"/>
      <c r="E45" s="88"/>
      <c r="F45" s="89">
        <v>0</v>
      </c>
      <c r="G45" s="90">
        <v>0</v>
      </c>
      <c r="H45" s="90">
        <v>0</v>
      </c>
      <c r="I45" s="90">
        <v>0</v>
      </c>
      <c r="J45" s="90">
        <v>0</v>
      </c>
      <c r="K45" s="90">
        <v>8150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7225</v>
      </c>
      <c r="R45" s="91">
        <v>15375</v>
      </c>
    </row>
    <row r="46" spans="1:18" ht="11.25" customHeight="1" x14ac:dyDescent="0.25">
      <c r="A46" s="87"/>
      <c r="B46" s="87"/>
      <c r="C46" s="87" t="s">
        <v>87</v>
      </c>
      <c r="D46" s="87"/>
      <c r="E46" s="88"/>
      <c r="F46" s="89">
        <v>0</v>
      </c>
      <c r="G46" s="90">
        <v>0</v>
      </c>
      <c r="H46" s="90">
        <v>0</v>
      </c>
      <c r="I46" s="90">
        <v>0</v>
      </c>
      <c r="J46" s="90">
        <v>0</v>
      </c>
      <c r="K46" s="90">
        <v>3650</v>
      </c>
      <c r="L46" s="90">
        <v>0</v>
      </c>
      <c r="M46" s="90">
        <v>0</v>
      </c>
      <c r="N46" s="90">
        <v>0</v>
      </c>
      <c r="O46" s="90">
        <v>0</v>
      </c>
      <c r="P46" s="90">
        <v>13504</v>
      </c>
      <c r="Q46" s="90">
        <v>0</v>
      </c>
      <c r="R46" s="91">
        <v>17154</v>
      </c>
    </row>
    <row r="47" spans="1:18" ht="11.25" customHeight="1" x14ac:dyDescent="0.25">
      <c r="A47" s="87"/>
      <c r="B47" s="87"/>
      <c r="C47" s="87" t="s">
        <v>88</v>
      </c>
      <c r="D47" s="87"/>
      <c r="E47" s="88"/>
      <c r="F47" s="89">
        <v>0</v>
      </c>
      <c r="G47" s="90">
        <v>0</v>
      </c>
      <c r="H47" s="90">
        <v>0</v>
      </c>
      <c r="I47" s="90">
        <v>0</v>
      </c>
      <c r="J47" s="90">
        <v>0</v>
      </c>
      <c r="K47" s="90">
        <v>8145</v>
      </c>
      <c r="L47" s="90">
        <v>0</v>
      </c>
      <c r="M47" s="90">
        <v>0</v>
      </c>
      <c r="N47" s="90">
        <v>9125</v>
      </c>
      <c r="O47" s="90">
        <v>0</v>
      </c>
      <c r="P47" s="90">
        <v>0</v>
      </c>
      <c r="Q47" s="90">
        <v>3755</v>
      </c>
      <c r="R47" s="91">
        <v>21025</v>
      </c>
    </row>
    <row r="48" spans="1:18" ht="11.25" customHeight="1" x14ac:dyDescent="0.25">
      <c r="A48" s="87"/>
      <c r="B48" s="87"/>
      <c r="C48" s="87" t="s">
        <v>89</v>
      </c>
      <c r="D48" s="87"/>
      <c r="E48" s="88"/>
      <c r="F48" s="89">
        <v>0</v>
      </c>
      <c r="G48" s="90">
        <v>0</v>
      </c>
      <c r="H48" s="90">
        <v>0</v>
      </c>
      <c r="I48" s="90">
        <v>0</v>
      </c>
      <c r="J48" s="90">
        <v>27167</v>
      </c>
      <c r="K48" s="90">
        <v>446</v>
      </c>
      <c r="L48" s="90">
        <v>0</v>
      </c>
      <c r="M48" s="90">
        <v>0</v>
      </c>
      <c r="N48" s="90">
        <v>0</v>
      </c>
      <c r="O48" s="90">
        <v>0</v>
      </c>
      <c r="P48" s="90">
        <v>0</v>
      </c>
      <c r="Q48" s="90">
        <v>1262183</v>
      </c>
      <c r="R48" s="91">
        <v>1289796</v>
      </c>
    </row>
    <row r="49" spans="1:18" ht="11.25" customHeight="1" x14ac:dyDescent="0.25">
      <c r="A49" s="87"/>
      <c r="B49" s="87"/>
      <c r="C49" s="87" t="s">
        <v>90</v>
      </c>
      <c r="D49" s="87"/>
      <c r="E49" s="88"/>
      <c r="F49" s="89">
        <v>1200</v>
      </c>
      <c r="G49" s="90">
        <v>0</v>
      </c>
      <c r="H49" s="90">
        <v>0</v>
      </c>
      <c r="I49" s="90">
        <v>0</v>
      </c>
      <c r="J49" s="90">
        <v>22699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1247295</v>
      </c>
      <c r="R49" s="91">
        <v>1271194</v>
      </c>
    </row>
    <row r="50" spans="1:18" ht="11.25" customHeight="1" x14ac:dyDescent="0.25">
      <c r="A50" s="87"/>
      <c r="B50" s="87"/>
      <c r="C50" s="87" t="s">
        <v>91</v>
      </c>
      <c r="D50" s="87"/>
      <c r="E50" s="88"/>
      <c r="F50" s="89">
        <v>0</v>
      </c>
      <c r="G50" s="90">
        <v>0</v>
      </c>
      <c r="H50" s="90">
        <v>188771</v>
      </c>
      <c r="I50" s="90">
        <v>0</v>
      </c>
      <c r="J50" s="90">
        <v>9020</v>
      </c>
      <c r="K50" s="90">
        <v>0</v>
      </c>
      <c r="L50" s="90">
        <v>0</v>
      </c>
      <c r="M50" s="90">
        <v>0</v>
      </c>
      <c r="N50" s="90">
        <v>354496</v>
      </c>
      <c r="O50" s="90">
        <v>160346</v>
      </c>
      <c r="P50" s="90">
        <v>0</v>
      </c>
      <c r="Q50" s="90">
        <v>486485</v>
      </c>
      <c r="R50" s="91">
        <v>1199118</v>
      </c>
    </row>
    <row r="51" spans="1:18" ht="11.25" customHeight="1" x14ac:dyDescent="0.25">
      <c r="A51" s="87"/>
      <c r="B51" s="87"/>
      <c r="C51" s="92" t="s">
        <v>92</v>
      </c>
      <c r="D51" s="92"/>
      <c r="E51" s="93"/>
      <c r="F51" s="94">
        <v>1200</v>
      </c>
      <c r="G51" s="95">
        <v>0</v>
      </c>
      <c r="H51" s="95">
        <v>188771</v>
      </c>
      <c r="I51" s="95">
        <v>139316.57</v>
      </c>
      <c r="J51" s="95">
        <v>148494</v>
      </c>
      <c r="K51" s="95">
        <v>26982.16</v>
      </c>
      <c r="L51" s="95">
        <v>49813.350000000006</v>
      </c>
      <c r="M51" s="95">
        <v>51329.850000000006</v>
      </c>
      <c r="N51" s="95">
        <v>666766.01</v>
      </c>
      <c r="O51" s="95">
        <v>631378.86</v>
      </c>
      <c r="P51" s="95">
        <v>239944.22</v>
      </c>
      <c r="Q51" s="95">
        <v>3678946.76</v>
      </c>
      <c r="R51" s="96">
        <v>5822942.7800000003</v>
      </c>
    </row>
    <row r="52" spans="1:18" ht="11.25" customHeight="1" x14ac:dyDescent="0.25">
      <c r="A52" s="87"/>
      <c r="B52" s="87" t="s">
        <v>29</v>
      </c>
      <c r="C52" s="87"/>
      <c r="D52" s="87"/>
      <c r="E52" s="88"/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</row>
    <row r="53" spans="1:18" ht="11.25" customHeight="1" x14ac:dyDescent="0.25">
      <c r="A53" s="87"/>
      <c r="B53" s="87"/>
      <c r="C53" s="87" t="s">
        <v>93</v>
      </c>
      <c r="D53" s="87"/>
      <c r="E53" s="88"/>
      <c r="F53" s="89">
        <v>0</v>
      </c>
      <c r="G53" s="90">
        <v>0</v>
      </c>
      <c r="H53" s="90">
        <v>0</v>
      </c>
      <c r="I53" s="90">
        <v>51.99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91">
        <v>51.99</v>
      </c>
    </row>
    <row r="54" spans="1:18" ht="11.25" customHeight="1" x14ac:dyDescent="0.25">
      <c r="A54" s="87"/>
      <c r="B54" s="87"/>
      <c r="C54" s="92" t="s">
        <v>94</v>
      </c>
      <c r="D54" s="92"/>
      <c r="E54" s="93"/>
      <c r="F54" s="94">
        <v>0</v>
      </c>
      <c r="G54" s="95">
        <v>0</v>
      </c>
      <c r="H54" s="95">
        <v>0</v>
      </c>
      <c r="I54" s="95">
        <v>51.99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6">
        <v>51.99</v>
      </c>
    </row>
    <row r="55" spans="1:18" ht="11.25" customHeight="1" x14ac:dyDescent="0.25">
      <c r="A55" s="87"/>
      <c r="B55" s="92" t="s">
        <v>30</v>
      </c>
      <c r="C55" s="92"/>
      <c r="D55" s="92"/>
      <c r="E55" s="93"/>
      <c r="F55" s="94">
        <v>629860</v>
      </c>
      <c r="G55" s="95">
        <v>626324.56000000006</v>
      </c>
      <c r="H55" s="95">
        <v>836245.56</v>
      </c>
      <c r="I55" s="95">
        <v>769762.12000000011</v>
      </c>
      <c r="J55" s="95">
        <v>780179.23</v>
      </c>
      <c r="K55" s="95">
        <v>692470.93</v>
      </c>
      <c r="L55" s="95">
        <v>688427.35</v>
      </c>
      <c r="M55" s="95">
        <v>677193.85</v>
      </c>
      <c r="N55" s="95">
        <v>497873.34</v>
      </c>
      <c r="O55" s="95">
        <v>861829.74</v>
      </c>
      <c r="P55" s="95">
        <v>487949.22</v>
      </c>
      <c r="Q55" s="95">
        <v>3959303.8499999996</v>
      </c>
      <c r="R55" s="96">
        <v>11507419.750000002</v>
      </c>
    </row>
    <row r="56" spans="1:18" ht="11.25" customHeight="1" x14ac:dyDescent="0.25">
      <c r="A56" s="87" t="s">
        <v>31</v>
      </c>
      <c r="B56" s="87"/>
      <c r="C56" s="87"/>
      <c r="D56" s="87"/>
      <c r="E56" s="88"/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1"/>
    </row>
    <row r="57" spans="1:18" ht="11.25" customHeight="1" x14ac:dyDescent="0.25">
      <c r="A57" s="87"/>
      <c r="B57" s="87" t="s">
        <v>32</v>
      </c>
      <c r="C57" s="87"/>
      <c r="D57" s="87"/>
      <c r="E57" s="88"/>
      <c r="F57" s="89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1"/>
    </row>
    <row r="58" spans="1:18" ht="11.25" customHeight="1" x14ac:dyDescent="0.25">
      <c r="A58" s="87"/>
      <c r="B58" s="87"/>
      <c r="C58" s="87" t="s">
        <v>95</v>
      </c>
      <c r="D58" s="87"/>
      <c r="E58" s="88"/>
      <c r="F58" s="89">
        <v>7368.34</v>
      </c>
      <c r="G58" s="90">
        <v>17665.3</v>
      </c>
      <c r="H58" s="90">
        <v>-1793.64</v>
      </c>
      <c r="I58" s="90">
        <v>25948.2</v>
      </c>
      <c r="J58" s="90">
        <v>19646.259999999998</v>
      </c>
      <c r="K58" s="90">
        <v>21856.01</v>
      </c>
      <c r="L58" s="90">
        <v>13979.47</v>
      </c>
      <c r="M58" s="90">
        <v>31916.58</v>
      </c>
      <c r="N58" s="90">
        <v>19321.88</v>
      </c>
      <c r="O58" s="90">
        <v>21603.74</v>
      </c>
      <c r="P58" s="90">
        <v>19018.599999999999</v>
      </c>
      <c r="Q58" s="90">
        <v>163576.32000000001</v>
      </c>
      <c r="R58" s="91">
        <v>360107.06</v>
      </c>
    </row>
    <row r="59" spans="1:18" ht="11.25" customHeight="1" x14ac:dyDescent="0.25">
      <c r="A59" s="87"/>
      <c r="B59" s="87"/>
      <c r="C59" s="87" t="s">
        <v>96</v>
      </c>
      <c r="D59" s="87"/>
      <c r="E59" s="88"/>
      <c r="F59" s="89">
        <v>6642.72</v>
      </c>
      <c r="G59" s="90">
        <v>15321.53</v>
      </c>
      <c r="H59" s="90">
        <v>-1735.95</v>
      </c>
      <c r="I59" s="90">
        <v>13214.86</v>
      </c>
      <c r="J59" s="90">
        <v>13193.42</v>
      </c>
      <c r="K59" s="90">
        <v>12906.25</v>
      </c>
      <c r="L59" s="90">
        <v>62305.66</v>
      </c>
      <c r="M59" s="90">
        <v>16142.36</v>
      </c>
      <c r="N59" s="90">
        <v>19199.64</v>
      </c>
      <c r="O59" s="90">
        <v>22058.68</v>
      </c>
      <c r="P59" s="90">
        <v>19523.830000000002</v>
      </c>
      <c r="Q59" s="90">
        <v>24428.5</v>
      </c>
      <c r="R59" s="91">
        <v>223201.5</v>
      </c>
    </row>
    <row r="60" spans="1:18" ht="11.25" customHeight="1" x14ac:dyDescent="0.25">
      <c r="A60" s="87"/>
      <c r="B60" s="87"/>
      <c r="C60" s="87" t="s">
        <v>97</v>
      </c>
      <c r="D60" s="87"/>
      <c r="E60" s="88"/>
      <c r="F60" s="89">
        <v>1253.48</v>
      </c>
      <c r="G60" s="90">
        <v>9539.92</v>
      </c>
      <c r="H60" s="90">
        <v>8953.9699999999993</v>
      </c>
      <c r="I60" s="90">
        <v>6022.7</v>
      </c>
      <c r="J60" s="90">
        <v>6001.39</v>
      </c>
      <c r="K60" s="90">
        <v>5714.23</v>
      </c>
      <c r="L60" s="90">
        <v>130753.62</v>
      </c>
      <c r="M60" s="90">
        <v>8950.33</v>
      </c>
      <c r="N60" s="90">
        <v>19706.349999999999</v>
      </c>
      <c r="O60" s="90">
        <v>22565.42</v>
      </c>
      <c r="P60" s="90">
        <v>19782.150000000001</v>
      </c>
      <c r="Q60" s="90">
        <v>-74043.14</v>
      </c>
      <c r="R60" s="91">
        <v>165200.41999999998</v>
      </c>
    </row>
    <row r="61" spans="1:18" ht="11.25" customHeight="1" x14ac:dyDescent="0.25">
      <c r="A61" s="87"/>
      <c r="B61" s="87"/>
      <c r="C61" s="87" t="s">
        <v>98</v>
      </c>
      <c r="D61" s="87"/>
      <c r="E61" s="88"/>
      <c r="F61" s="89">
        <v>0</v>
      </c>
      <c r="G61" s="90">
        <v>0</v>
      </c>
      <c r="H61" s="90">
        <v>22800</v>
      </c>
      <c r="I61" s="90">
        <v>0</v>
      </c>
      <c r="J61" s="90">
        <v>0</v>
      </c>
      <c r="K61" s="90">
        <v>9949.4599999999991</v>
      </c>
      <c r="L61" s="90">
        <v>7600</v>
      </c>
      <c r="M61" s="90">
        <v>7600</v>
      </c>
      <c r="N61" s="90">
        <v>7600.01</v>
      </c>
      <c r="O61" s="90">
        <v>7600</v>
      </c>
      <c r="P61" s="90">
        <v>7600</v>
      </c>
      <c r="Q61" s="90">
        <v>20449.259999999998</v>
      </c>
      <c r="R61" s="91">
        <v>91198.73</v>
      </c>
    </row>
    <row r="62" spans="1:18" ht="11.25" customHeight="1" x14ac:dyDescent="0.25">
      <c r="A62" s="87"/>
      <c r="B62" s="87"/>
      <c r="C62" s="87" t="s">
        <v>99</v>
      </c>
      <c r="D62" s="87"/>
      <c r="E62" s="88"/>
      <c r="F62" s="89">
        <v>0</v>
      </c>
      <c r="G62" s="90">
        <v>0</v>
      </c>
      <c r="H62" s="90">
        <v>14935.05</v>
      </c>
      <c r="I62" s="90">
        <v>0</v>
      </c>
      <c r="J62" s="90">
        <v>0</v>
      </c>
      <c r="K62" s="90">
        <v>0</v>
      </c>
      <c r="L62" s="90">
        <v>37565</v>
      </c>
      <c r="M62" s="90">
        <v>0</v>
      </c>
      <c r="N62" s="90">
        <v>7475.24</v>
      </c>
      <c r="O62" s="90">
        <v>7475.24</v>
      </c>
      <c r="P62" s="90">
        <v>7475.28</v>
      </c>
      <c r="Q62" s="90">
        <v>15075.24</v>
      </c>
      <c r="R62" s="91">
        <v>90001.05</v>
      </c>
    </row>
    <row r="63" spans="1:18" ht="11.25" customHeight="1" x14ac:dyDescent="0.25">
      <c r="A63" s="87"/>
      <c r="B63" s="87"/>
      <c r="C63" s="87" t="s">
        <v>100</v>
      </c>
      <c r="D63" s="87"/>
      <c r="E63" s="88"/>
      <c r="F63" s="89">
        <v>3057.89</v>
      </c>
      <c r="G63" s="90">
        <v>7500.42</v>
      </c>
      <c r="H63" s="90">
        <v>7500.42</v>
      </c>
      <c r="I63" s="90">
        <v>7500.42</v>
      </c>
      <c r="J63" s="90">
        <v>7500.42</v>
      </c>
      <c r="K63" s="90">
        <v>7500.42</v>
      </c>
      <c r="L63" s="90">
        <v>7500.42</v>
      </c>
      <c r="M63" s="90">
        <v>7500.42</v>
      </c>
      <c r="N63" s="90">
        <v>7525.18</v>
      </c>
      <c r="O63" s="90">
        <v>7525.18</v>
      </c>
      <c r="P63" s="90">
        <v>7525.35</v>
      </c>
      <c r="Q63" s="90">
        <v>11287.51</v>
      </c>
      <c r="R63" s="91">
        <v>89424.05</v>
      </c>
    </row>
    <row r="64" spans="1:18" ht="11.25" customHeight="1" x14ac:dyDescent="0.25">
      <c r="A64" s="87"/>
      <c r="B64" s="87"/>
      <c r="C64" s="87" t="s">
        <v>101</v>
      </c>
      <c r="D64" s="87"/>
      <c r="E64" s="88"/>
      <c r="F64" s="89">
        <v>4154.6000000000004</v>
      </c>
      <c r="G64" s="90">
        <v>8309.2000000000007</v>
      </c>
      <c r="H64" s="90">
        <v>-8142.62</v>
      </c>
      <c r="I64" s="90">
        <v>8309.2000000000007</v>
      </c>
      <c r="J64" s="90">
        <v>8310.18</v>
      </c>
      <c r="K64" s="90">
        <v>8309.2000000000007</v>
      </c>
      <c r="L64" s="90">
        <v>1789.98</v>
      </c>
      <c r="M64" s="90">
        <v>11053.22</v>
      </c>
      <c r="N64" s="90">
        <v>2116.98</v>
      </c>
      <c r="O64" s="90">
        <v>2149.52</v>
      </c>
      <c r="P64" s="90">
        <v>4828.58</v>
      </c>
      <c r="Q64" s="90">
        <v>22933.360000000001</v>
      </c>
      <c r="R64" s="91">
        <v>74121.399999999994</v>
      </c>
    </row>
    <row r="65" spans="1:18" ht="11.25" customHeight="1" x14ac:dyDescent="0.25">
      <c r="A65" s="87"/>
      <c r="B65" s="87"/>
      <c r="C65" s="87" t="s">
        <v>102</v>
      </c>
      <c r="D65" s="87"/>
      <c r="E65" s="88"/>
      <c r="F65" s="89">
        <v>14</v>
      </c>
      <c r="G65" s="90">
        <v>28</v>
      </c>
      <c r="H65" s="90">
        <v>10248.07</v>
      </c>
      <c r="I65" s="90">
        <v>28</v>
      </c>
      <c r="J65" s="90">
        <v>27.51</v>
      </c>
      <c r="K65" s="90">
        <v>28</v>
      </c>
      <c r="L65" s="90">
        <v>24806.76</v>
      </c>
      <c r="M65" s="90">
        <v>-1344.01</v>
      </c>
      <c r="N65" s="90">
        <v>6233.18</v>
      </c>
      <c r="O65" s="90">
        <v>6216.91</v>
      </c>
      <c r="P65" s="90">
        <v>4877.05</v>
      </c>
      <c r="Q65" s="90">
        <v>9169.83</v>
      </c>
      <c r="R65" s="91">
        <v>60333.3</v>
      </c>
    </row>
    <row r="66" spans="1:18" ht="11.25" customHeight="1" x14ac:dyDescent="0.25">
      <c r="A66" s="87"/>
      <c r="B66" s="87"/>
      <c r="C66" s="87" t="s">
        <v>103</v>
      </c>
      <c r="D66" s="87"/>
      <c r="E66" s="88"/>
      <c r="F66" s="89">
        <v>14</v>
      </c>
      <c r="G66" s="90">
        <v>28</v>
      </c>
      <c r="H66" s="90">
        <v>6259.75</v>
      </c>
      <c r="I66" s="90">
        <v>28</v>
      </c>
      <c r="J66" s="90">
        <v>27.51</v>
      </c>
      <c r="K66" s="90">
        <v>28</v>
      </c>
      <c r="L66" s="90">
        <v>28795.08</v>
      </c>
      <c r="M66" s="90">
        <v>-1344.01</v>
      </c>
      <c r="N66" s="90">
        <v>6233.18</v>
      </c>
      <c r="O66" s="90">
        <v>6216.91</v>
      </c>
      <c r="P66" s="90">
        <v>4877.38</v>
      </c>
      <c r="Q66" s="90">
        <v>9169.6</v>
      </c>
      <c r="R66" s="91">
        <v>60333.399999999994</v>
      </c>
    </row>
    <row r="67" spans="1:18" ht="11.25" customHeight="1" x14ac:dyDescent="0.25">
      <c r="A67" s="87"/>
      <c r="B67" s="87"/>
      <c r="C67" s="87" t="s">
        <v>104</v>
      </c>
      <c r="D67" s="87"/>
      <c r="E67" s="88"/>
      <c r="F67" s="89">
        <v>15981.66</v>
      </c>
      <c r="G67" s="90">
        <v>28486.65</v>
      </c>
      <c r="H67" s="90">
        <v>-24998.9</v>
      </c>
      <c r="I67" s="90">
        <v>35568.17</v>
      </c>
      <c r="J67" s="90">
        <v>28026.66</v>
      </c>
      <c r="K67" s="90">
        <v>28026.66</v>
      </c>
      <c r="L67" s="90">
        <v>-125104.23</v>
      </c>
      <c r="M67" s="90">
        <v>14013.33</v>
      </c>
      <c r="N67" s="90">
        <v>0</v>
      </c>
      <c r="O67" s="90">
        <v>0</v>
      </c>
      <c r="P67" s="90">
        <v>0</v>
      </c>
      <c r="Q67" s="90">
        <v>0</v>
      </c>
      <c r="R67" s="91">
        <v>-1.8189894035458565E-12</v>
      </c>
    </row>
    <row r="68" spans="1:18" ht="11.25" customHeight="1" x14ac:dyDescent="0.25">
      <c r="A68" s="87"/>
      <c r="B68" s="87"/>
      <c r="C68" s="87" t="s">
        <v>105</v>
      </c>
      <c r="D68" s="87"/>
      <c r="E68" s="88"/>
      <c r="F68" s="89">
        <v>21.72</v>
      </c>
      <c r="G68" s="90">
        <v>31.73</v>
      </c>
      <c r="H68" s="90">
        <v>29533.9</v>
      </c>
      <c r="I68" s="90">
        <v>20.02</v>
      </c>
      <c r="J68" s="90">
        <v>20.02</v>
      </c>
      <c r="K68" s="90">
        <v>20.02</v>
      </c>
      <c r="L68" s="90">
        <v>-29657.42</v>
      </c>
      <c r="M68" s="90">
        <v>10.01</v>
      </c>
      <c r="N68" s="90">
        <v>0</v>
      </c>
      <c r="O68" s="90">
        <v>0</v>
      </c>
      <c r="P68" s="90">
        <v>0</v>
      </c>
      <c r="Q68" s="90">
        <v>0</v>
      </c>
      <c r="R68" s="91">
        <v>5.2384763193913386E-12</v>
      </c>
    </row>
    <row r="69" spans="1:18" ht="11.25" customHeight="1" x14ac:dyDescent="0.25">
      <c r="A69" s="87"/>
      <c r="B69" s="87"/>
      <c r="C69" s="87" t="s">
        <v>106</v>
      </c>
      <c r="D69" s="87"/>
      <c r="E69" s="88"/>
      <c r="F69" s="89">
        <v>21.72</v>
      </c>
      <c r="G69" s="90">
        <v>31.73</v>
      </c>
      <c r="H69" s="90">
        <v>20515.02</v>
      </c>
      <c r="I69" s="90">
        <v>20.02</v>
      </c>
      <c r="J69" s="90">
        <v>20.02</v>
      </c>
      <c r="K69" s="90">
        <v>20.02</v>
      </c>
      <c r="L69" s="90">
        <v>-20638.54</v>
      </c>
      <c r="M69" s="90">
        <v>10.01</v>
      </c>
      <c r="N69" s="90">
        <v>0</v>
      </c>
      <c r="O69" s="90">
        <v>0</v>
      </c>
      <c r="P69" s="90">
        <v>0</v>
      </c>
      <c r="Q69" s="90">
        <v>0</v>
      </c>
      <c r="R69" s="91">
        <v>1.6004975122996257E-12</v>
      </c>
    </row>
    <row r="70" spans="1:18" ht="11.25" customHeight="1" x14ac:dyDescent="0.25">
      <c r="A70" s="87"/>
      <c r="B70" s="87"/>
      <c r="C70" s="87" t="s">
        <v>107</v>
      </c>
      <c r="D70" s="87"/>
      <c r="E70" s="88"/>
      <c r="F70" s="89">
        <v>760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-760</v>
      </c>
      <c r="M70" s="90">
        <v>0</v>
      </c>
      <c r="N70" s="90">
        <v>0</v>
      </c>
      <c r="O70" s="90">
        <v>0</v>
      </c>
      <c r="P70" s="90">
        <v>0</v>
      </c>
      <c r="Q70" s="90">
        <v>0</v>
      </c>
      <c r="R70" s="91">
        <v>0</v>
      </c>
    </row>
    <row r="71" spans="1:18" ht="11.25" customHeight="1" x14ac:dyDescent="0.25">
      <c r="A71" s="87"/>
      <c r="B71" s="87"/>
      <c r="C71" s="87" t="s">
        <v>108</v>
      </c>
      <c r="D71" s="87"/>
      <c r="E71" s="88"/>
      <c r="F71" s="89">
        <v>13945.6</v>
      </c>
      <c r="G71" s="90">
        <v>79009.42</v>
      </c>
      <c r="H71" s="90">
        <v>86860.68</v>
      </c>
      <c r="I71" s="90">
        <v>84363.06</v>
      </c>
      <c r="J71" s="90">
        <v>86226.42</v>
      </c>
      <c r="K71" s="90">
        <v>76437.53</v>
      </c>
      <c r="L71" s="90">
        <v>81559.009999999995</v>
      </c>
      <c r="M71" s="90">
        <v>76471.89</v>
      </c>
      <c r="N71" s="90">
        <v>79761.2</v>
      </c>
      <c r="O71" s="90">
        <v>79287.8</v>
      </c>
      <c r="P71" s="90">
        <v>82824.58</v>
      </c>
      <c r="Q71" s="90">
        <v>35829.29</v>
      </c>
      <c r="R71" s="91">
        <v>862576.48</v>
      </c>
    </row>
    <row r="72" spans="1:18" ht="11.25" customHeight="1" x14ac:dyDescent="0.25">
      <c r="A72" s="87"/>
      <c r="B72" s="87"/>
      <c r="C72" s="87" t="s">
        <v>109</v>
      </c>
      <c r="D72" s="87"/>
      <c r="E72" s="88"/>
      <c r="F72" s="89">
        <v>12217.2</v>
      </c>
      <c r="G72" s="90">
        <v>71463.31</v>
      </c>
      <c r="H72" s="90">
        <v>65839.8</v>
      </c>
      <c r="I72" s="90">
        <v>60324.57</v>
      </c>
      <c r="J72" s="90">
        <v>64990.879999999997</v>
      </c>
      <c r="K72" s="90">
        <v>75640.83</v>
      </c>
      <c r="L72" s="90">
        <v>69398.69</v>
      </c>
      <c r="M72" s="90">
        <v>69441.08</v>
      </c>
      <c r="N72" s="90">
        <v>71526.22</v>
      </c>
      <c r="O72" s="90">
        <v>68900.11</v>
      </c>
      <c r="P72" s="90">
        <v>68810.89</v>
      </c>
      <c r="Q72" s="90">
        <v>208879.01</v>
      </c>
      <c r="R72" s="91">
        <v>907432.59000000008</v>
      </c>
    </row>
    <row r="73" spans="1:18" ht="11.25" customHeight="1" x14ac:dyDescent="0.25">
      <c r="A73" s="87"/>
      <c r="B73" s="87"/>
      <c r="C73" s="87" t="s">
        <v>110</v>
      </c>
      <c r="D73" s="87"/>
      <c r="E73" s="88"/>
      <c r="F73" s="89">
        <v>9600</v>
      </c>
      <c r="G73" s="90">
        <v>49775.14</v>
      </c>
      <c r="H73" s="90">
        <v>37707.01</v>
      </c>
      <c r="I73" s="90">
        <v>35174.589999999997</v>
      </c>
      <c r="J73" s="90">
        <v>38703.15</v>
      </c>
      <c r="K73" s="90">
        <v>38289.620000000003</v>
      </c>
      <c r="L73" s="90">
        <v>38271.32</v>
      </c>
      <c r="M73" s="90">
        <v>38324.980000000003</v>
      </c>
      <c r="N73" s="90">
        <v>38888.76</v>
      </c>
      <c r="O73" s="90">
        <v>39001</v>
      </c>
      <c r="P73" s="90">
        <v>38077.97</v>
      </c>
      <c r="Q73" s="90">
        <v>71075.88</v>
      </c>
      <c r="R73" s="91">
        <v>472889.42000000004</v>
      </c>
    </row>
    <row r="74" spans="1:18" ht="11.25" customHeight="1" x14ac:dyDescent="0.25">
      <c r="A74" s="87"/>
      <c r="B74" s="87"/>
      <c r="C74" s="87" t="s">
        <v>111</v>
      </c>
      <c r="D74" s="87"/>
      <c r="E74" s="88"/>
      <c r="F74" s="89">
        <v>0</v>
      </c>
      <c r="G74" s="90">
        <v>1990.73</v>
      </c>
      <c r="H74" s="90">
        <v>4546.34</v>
      </c>
      <c r="I74" s="90">
        <v>4546.34</v>
      </c>
      <c r="J74" s="90">
        <v>4546.34</v>
      </c>
      <c r="K74" s="90">
        <v>4386.34</v>
      </c>
      <c r="L74" s="90">
        <v>4546.34</v>
      </c>
      <c r="M74" s="90">
        <v>4386.34</v>
      </c>
      <c r="N74" s="90">
        <v>4546.34</v>
      </c>
      <c r="O74" s="90">
        <v>4546.34</v>
      </c>
      <c r="P74" s="90">
        <v>4386.34</v>
      </c>
      <c r="Q74" s="90">
        <v>10787.31</v>
      </c>
      <c r="R74" s="91">
        <v>53215.099999999991</v>
      </c>
    </row>
    <row r="75" spans="1:18" ht="11.25" customHeight="1" x14ac:dyDescent="0.25">
      <c r="A75" s="87"/>
      <c r="B75" s="87"/>
      <c r="C75" s="87" t="s">
        <v>112</v>
      </c>
      <c r="D75" s="87"/>
      <c r="E75" s="88"/>
      <c r="F75" s="89">
        <v>800</v>
      </c>
      <c r="G75" s="90">
        <v>2395.61</v>
      </c>
      <c r="H75" s="90">
        <v>2528.84</v>
      </c>
      <c r="I75" s="90">
        <v>4679.03</v>
      </c>
      <c r="J75" s="90">
        <v>4897.68</v>
      </c>
      <c r="K75" s="90">
        <v>4737.67</v>
      </c>
      <c r="L75" s="90">
        <v>4897.67</v>
      </c>
      <c r="M75" s="90">
        <v>4737.68</v>
      </c>
      <c r="N75" s="90">
        <v>4897.68</v>
      </c>
      <c r="O75" s="90">
        <v>4679.01</v>
      </c>
      <c r="P75" s="90">
        <v>4519.03</v>
      </c>
      <c r="Q75" s="90">
        <v>12910.69</v>
      </c>
      <c r="R75" s="91">
        <v>56680.590000000004</v>
      </c>
    </row>
    <row r="76" spans="1:18" ht="11.25" customHeight="1" x14ac:dyDescent="0.25">
      <c r="A76" s="87"/>
      <c r="B76" s="87"/>
      <c r="C76" s="87" t="s">
        <v>113</v>
      </c>
      <c r="D76" s="87"/>
      <c r="E76" s="88"/>
      <c r="F76" s="89">
        <v>800</v>
      </c>
      <c r="G76" s="90">
        <v>4737.68</v>
      </c>
      <c r="H76" s="90">
        <v>2368.84</v>
      </c>
      <c r="I76" s="90">
        <v>0</v>
      </c>
      <c r="J76" s="90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  <c r="P76" s="90">
        <v>0</v>
      </c>
      <c r="Q76" s="90">
        <v>-7906.52</v>
      </c>
      <c r="R76" s="91">
        <v>0</v>
      </c>
    </row>
    <row r="77" spans="1:18" ht="11.25" customHeight="1" x14ac:dyDescent="0.25">
      <c r="A77" s="87"/>
      <c r="B77" s="87"/>
      <c r="C77" s="87" t="s">
        <v>114</v>
      </c>
      <c r="D77" s="87"/>
      <c r="E77" s="88"/>
      <c r="F77" s="89">
        <v>640</v>
      </c>
      <c r="G77" s="90">
        <v>4520.84</v>
      </c>
      <c r="H77" s="90">
        <v>4680.84</v>
      </c>
      <c r="I77" s="90">
        <v>4680.84</v>
      </c>
      <c r="J77" s="90">
        <v>4680.84</v>
      </c>
      <c r="K77" s="90">
        <v>7562.52</v>
      </c>
      <c r="L77" s="90">
        <v>7722.52</v>
      </c>
      <c r="M77" s="90">
        <v>7562.53</v>
      </c>
      <c r="N77" s="90">
        <v>7722.53</v>
      </c>
      <c r="O77" s="90">
        <v>7720.71</v>
      </c>
      <c r="P77" s="90">
        <v>7562.53</v>
      </c>
      <c r="Q77" s="90">
        <v>25116.04</v>
      </c>
      <c r="R77" s="91">
        <v>90172.739999999991</v>
      </c>
    </row>
    <row r="78" spans="1:18" ht="11.25" customHeight="1" x14ac:dyDescent="0.25">
      <c r="A78" s="87"/>
      <c r="B78" s="87"/>
      <c r="C78" s="87" t="s">
        <v>115</v>
      </c>
      <c r="D78" s="87"/>
      <c r="E78" s="88"/>
      <c r="F78" s="89">
        <v>0</v>
      </c>
      <c r="G78" s="90">
        <v>0</v>
      </c>
      <c r="H78" s="90">
        <v>0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  <c r="P78" s="90">
        <v>0</v>
      </c>
      <c r="Q78" s="90">
        <v>0</v>
      </c>
      <c r="R78" s="91">
        <v>0</v>
      </c>
    </row>
    <row r="79" spans="1:18" ht="11.25" customHeight="1" x14ac:dyDescent="0.25">
      <c r="A79" s="87"/>
      <c r="B79" s="87"/>
      <c r="C79" s="87" t="s">
        <v>116</v>
      </c>
      <c r="D79" s="87"/>
      <c r="E79" s="88"/>
      <c r="F79" s="89">
        <v>80</v>
      </c>
      <c r="G79" s="90">
        <v>4344.68</v>
      </c>
      <c r="H79" s="90">
        <v>4504.68</v>
      </c>
      <c r="I79" s="90">
        <v>4066.05</v>
      </c>
      <c r="J79" s="90">
        <v>4504.68</v>
      </c>
      <c r="K79" s="90">
        <v>4344.68</v>
      </c>
      <c r="L79" s="90">
        <v>4504.68</v>
      </c>
      <c r="M79" s="90">
        <v>4344.68</v>
      </c>
      <c r="N79" s="90">
        <v>4144.16</v>
      </c>
      <c r="O79" s="90">
        <v>4504.68</v>
      </c>
      <c r="P79" s="90">
        <v>4344.68</v>
      </c>
      <c r="Q79" s="90">
        <v>7519.6</v>
      </c>
      <c r="R79" s="91">
        <v>51207.25</v>
      </c>
    </row>
    <row r="80" spans="1:18" ht="11.25" customHeight="1" x14ac:dyDescent="0.25">
      <c r="A80" s="87"/>
      <c r="B80" s="87"/>
      <c r="C80" s="87" t="s">
        <v>117</v>
      </c>
      <c r="D80" s="87"/>
      <c r="E80" s="88"/>
      <c r="F80" s="89">
        <v>800</v>
      </c>
      <c r="G80" s="90">
        <v>9254.43</v>
      </c>
      <c r="H80" s="90">
        <v>7418.68</v>
      </c>
      <c r="I80" s="90">
        <v>9336.1299999999992</v>
      </c>
      <c r="J80" s="90">
        <v>8172.88</v>
      </c>
      <c r="K80" s="90">
        <v>8663.18</v>
      </c>
      <c r="L80" s="90">
        <v>7236.88</v>
      </c>
      <c r="M80" s="90">
        <v>9983.8799999999992</v>
      </c>
      <c r="N80" s="90">
        <v>8860.48</v>
      </c>
      <c r="O80" s="90">
        <v>7965.43</v>
      </c>
      <c r="P80" s="90">
        <v>9263.43</v>
      </c>
      <c r="Q80" s="90">
        <v>11811.09</v>
      </c>
      <c r="R80" s="91">
        <v>98766.489999999991</v>
      </c>
    </row>
    <row r="81" spans="1:18" ht="11.25" customHeight="1" x14ac:dyDescent="0.25">
      <c r="A81" s="87"/>
      <c r="B81" s="87"/>
      <c r="C81" s="87" t="s">
        <v>118</v>
      </c>
      <c r="D81" s="87"/>
      <c r="E81" s="88"/>
      <c r="F81" s="89">
        <v>800</v>
      </c>
      <c r="G81" s="90">
        <v>4396</v>
      </c>
      <c r="H81" s="90">
        <v>4556</v>
      </c>
      <c r="I81" s="90">
        <v>4556</v>
      </c>
      <c r="J81" s="90">
        <v>4353.12</v>
      </c>
      <c r="K81" s="90">
        <v>4396</v>
      </c>
      <c r="L81" s="90">
        <v>4556</v>
      </c>
      <c r="M81" s="90">
        <v>4395.99</v>
      </c>
      <c r="N81" s="90">
        <v>4556</v>
      </c>
      <c r="O81" s="90">
        <v>4556</v>
      </c>
      <c r="P81" s="90">
        <v>4396</v>
      </c>
      <c r="Q81" s="90">
        <v>8014.19</v>
      </c>
      <c r="R81" s="91">
        <v>53531.3</v>
      </c>
    </row>
    <row r="82" spans="1:18" ht="11.25" customHeight="1" x14ac:dyDescent="0.25">
      <c r="A82" s="87"/>
      <c r="B82" s="87"/>
      <c r="C82" s="87" t="s">
        <v>119</v>
      </c>
      <c r="D82" s="87"/>
      <c r="E82" s="88"/>
      <c r="F82" s="89">
        <v>2230.2600000000002</v>
      </c>
      <c r="G82" s="90">
        <v>3746.2</v>
      </c>
      <c r="H82" s="90">
        <v>7781.28</v>
      </c>
      <c r="I82" s="90">
        <v>6400.03</v>
      </c>
      <c r="J82" s="90">
        <v>6400.02</v>
      </c>
      <c r="K82" s="90">
        <v>6400.02</v>
      </c>
      <c r="L82" s="90">
        <v>6337.23</v>
      </c>
      <c r="M82" s="90">
        <v>6400.02</v>
      </c>
      <c r="N82" s="90">
        <v>6230.22</v>
      </c>
      <c r="O82" s="90">
        <v>4268.2700000000004</v>
      </c>
      <c r="P82" s="90">
        <v>3679.18</v>
      </c>
      <c r="Q82" s="90">
        <v>-20562.14</v>
      </c>
      <c r="R82" s="91">
        <v>39310.590000000004</v>
      </c>
    </row>
    <row r="83" spans="1:18" ht="11.25" customHeight="1" x14ac:dyDescent="0.25">
      <c r="A83" s="87"/>
      <c r="B83" s="87"/>
      <c r="C83" s="87" t="s">
        <v>120</v>
      </c>
      <c r="D83" s="87"/>
      <c r="E83" s="88"/>
      <c r="F83" s="89">
        <v>3283.34</v>
      </c>
      <c r="G83" s="90">
        <v>6566.68</v>
      </c>
      <c r="H83" s="90">
        <v>6566.68</v>
      </c>
      <c r="I83" s="90">
        <v>6566.69</v>
      </c>
      <c r="J83" s="90">
        <v>6565.6</v>
      </c>
      <c r="K83" s="90">
        <v>10412.530000000001</v>
      </c>
      <c r="L83" s="90">
        <v>6566.68</v>
      </c>
      <c r="M83" s="90">
        <v>6566.68</v>
      </c>
      <c r="N83" s="90">
        <v>6566.69</v>
      </c>
      <c r="O83" s="90">
        <v>6566.68</v>
      </c>
      <c r="P83" s="90">
        <v>6566.68</v>
      </c>
      <c r="Q83" s="90">
        <v>43098.77</v>
      </c>
      <c r="R83" s="91">
        <v>115893.69999999998</v>
      </c>
    </row>
    <row r="84" spans="1:18" ht="11.25" customHeight="1" x14ac:dyDescent="0.25">
      <c r="A84" s="87"/>
      <c r="B84" s="87"/>
      <c r="C84" s="87" t="s">
        <v>121</v>
      </c>
      <c r="D84" s="87"/>
      <c r="E84" s="88"/>
      <c r="F84" s="89">
        <v>2871.93</v>
      </c>
      <c r="G84" s="90">
        <v>4537.88</v>
      </c>
      <c r="H84" s="90">
        <v>4935.43</v>
      </c>
      <c r="I84" s="90">
        <v>6428.26</v>
      </c>
      <c r="J84" s="90">
        <v>4840.3999999999996</v>
      </c>
      <c r="K84" s="90">
        <v>6652.67</v>
      </c>
      <c r="L84" s="90">
        <v>5742.56</v>
      </c>
      <c r="M84" s="90">
        <v>3090.57</v>
      </c>
      <c r="N84" s="90">
        <v>2762.5</v>
      </c>
      <c r="O84" s="90">
        <v>2762.5</v>
      </c>
      <c r="P84" s="90">
        <v>2762.5</v>
      </c>
      <c r="Q84" s="90">
        <v>1641.31</v>
      </c>
      <c r="R84" s="91">
        <v>49028.509999999995</v>
      </c>
    </row>
    <row r="85" spans="1:18" ht="11.25" customHeight="1" x14ac:dyDescent="0.25">
      <c r="A85" s="87"/>
      <c r="B85" s="87"/>
      <c r="C85" s="87" t="s">
        <v>122</v>
      </c>
      <c r="D85" s="87"/>
      <c r="E85" s="88"/>
      <c r="F85" s="89">
        <v>611.71</v>
      </c>
      <c r="G85" s="90">
        <v>4915.59</v>
      </c>
      <c r="H85" s="90">
        <v>6657.03</v>
      </c>
      <c r="I85" s="90">
        <v>6569.16</v>
      </c>
      <c r="J85" s="90">
        <v>8922.91</v>
      </c>
      <c r="K85" s="90">
        <v>342.44</v>
      </c>
      <c r="L85" s="90">
        <v>0</v>
      </c>
      <c r="M85" s="90">
        <v>2740.32</v>
      </c>
      <c r="N85" s="90">
        <v>0</v>
      </c>
      <c r="O85" s="90">
        <v>0</v>
      </c>
      <c r="P85" s="90">
        <v>0</v>
      </c>
      <c r="Q85" s="90">
        <v>-30759.16</v>
      </c>
      <c r="R85" s="91">
        <v>0</v>
      </c>
    </row>
    <row r="86" spans="1:18" ht="11.25" customHeight="1" x14ac:dyDescent="0.25">
      <c r="A86" s="87"/>
      <c r="B86" s="87"/>
      <c r="C86" s="87" t="s">
        <v>123</v>
      </c>
      <c r="D86" s="87"/>
      <c r="E86" s="88"/>
      <c r="F86" s="89">
        <v>677.52</v>
      </c>
      <c r="G86" s="90">
        <v>5858.24</v>
      </c>
      <c r="H86" s="90">
        <v>6344.14</v>
      </c>
      <c r="I86" s="90">
        <v>7152.1</v>
      </c>
      <c r="J86" s="90">
        <v>6569.02</v>
      </c>
      <c r="K86" s="90">
        <v>7186.47</v>
      </c>
      <c r="L86" s="90">
        <v>7071.84</v>
      </c>
      <c r="M86" s="90">
        <v>4082.57</v>
      </c>
      <c r="N86" s="90">
        <v>4863.5200000000004</v>
      </c>
      <c r="O86" s="90">
        <v>7152.1</v>
      </c>
      <c r="P86" s="90">
        <v>6992.1</v>
      </c>
      <c r="Q86" s="90">
        <v>-33246.620000000003</v>
      </c>
      <c r="R86" s="91">
        <v>30702.999999999993</v>
      </c>
    </row>
    <row r="87" spans="1:18" ht="11.25" customHeight="1" x14ac:dyDescent="0.25">
      <c r="A87" s="87"/>
      <c r="B87" s="87"/>
      <c r="C87" s="87" t="s">
        <v>124</v>
      </c>
      <c r="D87" s="87"/>
      <c r="E87" s="88"/>
      <c r="F87" s="89">
        <v>737.21</v>
      </c>
      <c r="G87" s="90">
        <v>5883.08</v>
      </c>
      <c r="H87" s="90">
        <v>6575.16</v>
      </c>
      <c r="I87" s="90">
        <v>6575.15</v>
      </c>
      <c r="J87" s="90">
        <v>4802.83</v>
      </c>
      <c r="K87" s="90">
        <v>6437.09</v>
      </c>
      <c r="L87" s="90">
        <v>6575.16</v>
      </c>
      <c r="M87" s="90">
        <v>6437.07</v>
      </c>
      <c r="N87" s="90">
        <v>6575.15</v>
      </c>
      <c r="O87" s="90">
        <v>6575.16</v>
      </c>
      <c r="P87" s="90">
        <v>6575.15</v>
      </c>
      <c r="Q87" s="90">
        <v>9792.69</v>
      </c>
      <c r="R87" s="91">
        <v>73540.899999999994</v>
      </c>
    </row>
    <row r="88" spans="1:18" ht="11.25" customHeight="1" x14ac:dyDescent="0.25">
      <c r="A88" s="87"/>
      <c r="B88" s="87"/>
      <c r="C88" s="87" t="s">
        <v>125</v>
      </c>
      <c r="D88" s="87"/>
      <c r="E88" s="88"/>
      <c r="F88" s="89">
        <v>1516.32</v>
      </c>
      <c r="G88" s="90">
        <v>7904.26</v>
      </c>
      <c r="H88" s="90">
        <v>6383.36</v>
      </c>
      <c r="I88" s="90">
        <v>6383.36</v>
      </c>
      <c r="J88" s="90">
        <v>6383.36</v>
      </c>
      <c r="K88" s="90">
        <v>7133.37</v>
      </c>
      <c r="L88" s="90">
        <v>6383.36</v>
      </c>
      <c r="M88" s="90">
        <v>6383.36</v>
      </c>
      <c r="N88" s="90">
        <v>6383.37</v>
      </c>
      <c r="O88" s="90">
        <v>6383.36</v>
      </c>
      <c r="P88" s="90">
        <v>6233.75</v>
      </c>
      <c r="Q88" s="90">
        <v>8084.14</v>
      </c>
      <c r="R88" s="91">
        <v>75555.37000000001</v>
      </c>
    </row>
    <row r="89" spans="1:18" ht="11.25" customHeight="1" x14ac:dyDescent="0.25">
      <c r="A89" s="87"/>
      <c r="B89" s="87"/>
      <c r="C89" s="87" t="s">
        <v>126</v>
      </c>
      <c r="D89" s="87"/>
      <c r="E89" s="88"/>
      <c r="F89" s="89">
        <v>551.04999999999995</v>
      </c>
      <c r="G89" s="90">
        <v>1520.91</v>
      </c>
      <c r="H89" s="90">
        <v>3041.81</v>
      </c>
      <c r="I89" s="90">
        <v>2901.41</v>
      </c>
      <c r="J89" s="90">
        <v>3182.18</v>
      </c>
      <c r="K89" s="90">
        <v>3041.8</v>
      </c>
      <c r="L89" s="90">
        <v>3041.8</v>
      </c>
      <c r="M89" s="90">
        <v>3041.8</v>
      </c>
      <c r="N89" s="90">
        <v>3041.8</v>
      </c>
      <c r="O89" s="90">
        <v>3041.81</v>
      </c>
      <c r="P89" s="90">
        <v>3041.81</v>
      </c>
      <c r="Q89" s="90">
        <v>5562.7</v>
      </c>
      <c r="R89" s="91">
        <v>35010.879999999997</v>
      </c>
    </row>
    <row r="90" spans="1:18" ht="11.25" customHeight="1" x14ac:dyDescent="0.25">
      <c r="A90" s="87"/>
      <c r="B90" s="87"/>
      <c r="C90" s="87" t="s">
        <v>127</v>
      </c>
      <c r="D90" s="87"/>
      <c r="E90" s="88"/>
      <c r="F90" s="89">
        <v>4633.34</v>
      </c>
      <c r="G90" s="90">
        <v>9025.15</v>
      </c>
      <c r="H90" s="90">
        <v>8470.4500000000007</v>
      </c>
      <c r="I90" s="90">
        <v>6891.53</v>
      </c>
      <c r="J90" s="90">
        <v>6650</v>
      </c>
      <c r="K90" s="90">
        <v>6791.31</v>
      </c>
      <c r="L90" s="90">
        <v>6338.82</v>
      </c>
      <c r="M90" s="90">
        <v>6650</v>
      </c>
      <c r="N90" s="90">
        <v>6649.98</v>
      </c>
      <c r="O90" s="90">
        <v>6956.91</v>
      </c>
      <c r="P90" s="90">
        <v>6998.16</v>
      </c>
      <c r="Q90" s="90">
        <v>10221.120000000001</v>
      </c>
      <c r="R90" s="91">
        <v>86276.77</v>
      </c>
    </row>
    <row r="91" spans="1:18" ht="11.25" customHeight="1" x14ac:dyDescent="0.25">
      <c r="A91" s="87"/>
      <c r="B91" s="87"/>
      <c r="C91" s="87" t="s">
        <v>128</v>
      </c>
      <c r="D91" s="87"/>
      <c r="E91" s="88"/>
      <c r="F91" s="89">
        <v>2720.85</v>
      </c>
      <c r="G91" s="90">
        <v>2934.18</v>
      </c>
      <c r="H91" s="90">
        <v>3061.67</v>
      </c>
      <c r="I91" s="90">
        <v>5444.78</v>
      </c>
      <c r="J91" s="90">
        <v>7626.25</v>
      </c>
      <c r="K91" s="90">
        <v>8209.09</v>
      </c>
      <c r="L91" s="90">
        <v>7997.2</v>
      </c>
      <c r="M91" s="90">
        <v>7253.44</v>
      </c>
      <c r="N91" s="90">
        <v>8503.44</v>
      </c>
      <c r="O91" s="90">
        <v>7997.29</v>
      </c>
      <c r="P91" s="90">
        <v>8120.94</v>
      </c>
      <c r="Q91" s="90">
        <v>11686.76</v>
      </c>
      <c r="R91" s="91">
        <v>81555.89</v>
      </c>
    </row>
    <row r="92" spans="1:18" ht="11.25" customHeight="1" x14ac:dyDescent="0.25">
      <c r="A92" s="87"/>
      <c r="B92" s="87"/>
      <c r="C92" s="87" t="s">
        <v>129</v>
      </c>
      <c r="D92" s="87"/>
      <c r="E92" s="88"/>
      <c r="F92" s="89">
        <v>2028.5</v>
      </c>
      <c r="G92" s="90">
        <v>5274.56</v>
      </c>
      <c r="H92" s="90">
        <v>5445.31</v>
      </c>
      <c r="I92" s="90">
        <v>5400.14</v>
      </c>
      <c r="J92" s="90">
        <v>5400.14</v>
      </c>
      <c r="K92" s="90">
        <v>5489.61</v>
      </c>
      <c r="L92" s="90">
        <v>5400.14</v>
      </c>
      <c r="M92" s="90">
        <v>5400.14</v>
      </c>
      <c r="N92" s="90">
        <v>5400.14</v>
      </c>
      <c r="O92" s="90">
        <v>5274.09</v>
      </c>
      <c r="P92" s="90">
        <v>5489.14</v>
      </c>
      <c r="Q92" s="90">
        <v>7974.63</v>
      </c>
      <c r="R92" s="91">
        <v>63976.54</v>
      </c>
    </row>
    <row r="93" spans="1:18" ht="11.25" customHeight="1" x14ac:dyDescent="0.25">
      <c r="A93" s="87"/>
      <c r="B93" s="87"/>
      <c r="C93" s="92" t="s">
        <v>130</v>
      </c>
      <c r="D93" s="92"/>
      <c r="E93" s="93"/>
      <c r="F93" s="94">
        <v>100834.96000000002</v>
      </c>
      <c r="G93" s="95">
        <v>376997.05</v>
      </c>
      <c r="H93" s="95">
        <v>370349.10000000009</v>
      </c>
      <c r="I93" s="95">
        <v>375098.81000000011</v>
      </c>
      <c r="J93" s="95">
        <v>371192.09000000008</v>
      </c>
      <c r="K93" s="95">
        <v>386913.04000000004</v>
      </c>
      <c r="L93" s="95">
        <v>423083.70000000007</v>
      </c>
      <c r="M93" s="95">
        <v>372203.26000000007</v>
      </c>
      <c r="N93" s="95">
        <v>377291.82</v>
      </c>
      <c r="O93" s="95">
        <v>381550.85</v>
      </c>
      <c r="P93" s="95">
        <v>376153.08000000007</v>
      </c>
      <c r="Q93" s="95">
        <v>599577.25999999989</v>
      </c>
      <c r="R93" s="96">
        <v>4511245.0199999986</v>
      </c>
    </row>
    <row r="94" spans="1:18" ht="11.25" customHeight="1" x14ac:dyDescent="0.25">
      <c r="A94" s="87"/>
      <c r="B94" s="87" t="s">
        <v>33</v>
      </c>
      <c r="C94" s="87"/>
      <c r="D94" s="87"/>
      <c r="E94" s="88"/>
      <c r="F94" s="89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1"/>
    </row>
    <row r="95" spans="1:18" ht="11.25" customHeight="1" x14ac:dyDescent="0.25">
      <c r="A95" s="87"/>
      <c r="B95" s="87"/>
      <c r="C95" s="87" t="s">
        <v>131</v>
      </c>
      <c r="D95" s="87"/>
      <c r="E95" s="88"/>
      <c r="F95" s="89">
        <v>0</v>
      </c>
      <c r="G95" s="90">
        <v>17049.27</v>
      </c>
      <c r="H95" s="90">
        <v>-13426.91</v>
      </c>
      <c r="I95" s="90">
        <v>40445.22</v>
      </c>
      <c r="J95" s="90">
        <v>42914.28</v>
      </c>
      <c r="K95" s="90">
        <v>0</v>
      </c>
      <c r="L95" s="90">
        <v>-10815.86</v>
      </c>
      <c r="M95" s="90">
        <v>46613.71</v>
      </c>
      <c r="N95" s="90">
        <v>-28956.2</v>
      </c>
      <c r="O95" s="90">
        <v>0</v>
      </c>
      <c r="P95" s="90">
        <v>10519.22</v>
      </c>
      <c r="Q95" s="90">
        <v>41027.410000000003</v>
      </c>
      <c r="R95" s="91">
        <v>145370.14000000001</v>
      </c>
    </row>
    <row r="96" spans="1:18" ht="11.25" customHeight="1" x14ac:dyDescent="0.25">
      <c r="A96" s="87"/>
      <c r="B96" s="87"/>
      <c r="C96" s="87" t="s">
        <v>132</v>
      </c>
      <c r="D96" s="87"/>
      <c r="E96" s="88"/>
      <c r="F96" s="89">
        <v>0</v>
      </c>
      <c r="G96" s="90">
        <v>16588.48</v>
      </c>
      <c r="H96" s="90">
        <v>21946.94</v>
      </c>
      <c r="I96" s="90">
        <v>-5019.32</v>
      </c>
      <c r="J96" s="90">
        <v>0</v>
      </c>
      <c r="K96" s="90">
        <v>331.64</v>
      </c>
      <c r="L96" s="90">
        <v>27204.14</v>
      </c>
      <c r="M96" s="90">
        <v>48337.11</v>
      </c>
      <c r="N96" s="90">
        <v>-23489</v>
      </c>
      <c r="O96" s="90">
        <v>0</v>
      </c>
      <c r="P96" s="90">
        <v>7623.94</v>
      </c>
      <c r="Q96" s="90">
        <v>41957.93</v>
      </c>
      <c r="R96" s="91">
        <v>135481.85999999999</v>
      </c>
    </row>
    <row r="97" spans="1:18" ht="11.25" customHeight="1" x14ac:dyDescent="0.25">
      <c r="A97" s="87"/>
      <c r="B97" s="87"/>
      <c r="C97" s="87" t="s">
        <v>133</v>
      </c>
      <c r="D97" s="87"/>
      <c r="E97" s="88"/>
      <c r="F97" s="89">
        <v>0</v>
      </c>
      <c r="G97" s="90">
        <v>12566.91</v>
      </c>
      <c r="H97" s="90">
        <v>15136.27</v>
      </c>
      <c r="I97" s="90">
        <v>-3449.57</v>
      </c>
      <c r="J97" s="90">
        <v>47326.97</v>
      </c>
      <c r="K97" s="90">
        <v>2441.63</v>
      </c>
      <c r="L97" s="90">
        <v>-34665.21</v>
      </c>
      <c r="M97" s="90">
        <v>49.6</v>
      </c>
      <c r="N97" s="90">
        <v>38973.410000000003</v>
      </c>
      <c r="O97" s="90">
        <v>49.6</v>
      </c>
      <c r="P97" s="90">
        <v>9891.5499999999993</v>
      </c>
      <c r="Q97" s="90">
        <v>-20875.28</v>
      </c>
      <c r="R97" s="91">
        <v>67445.880000000019</v>
      </c>
    </row>
    <row r="98" spans="1:18" ht="11.25" customHeight="1" x14ac:dyDescent="0.25">
      <c r="A98" s="87"/>
      <c r="B98" s="87"/>
      <c r="C98" s="87" t="s">
        <v>134</v>
      </c>
      <c r="D98" s="87"/>
      <c r="E98" s="88"/>
      <c r="F98" s="89">
        <v>3125.69</v>
      </c>
      <c r="G98" s="90">
        <v>10052.77</v>
      </c>
      <c r="H98" s="90">
        <v>10979.94</v>
      </c>
      <c r="I98" s="90">
        <v>11606.89</v>
      </c>
      <c r="J98" s="90">
        <v>10958.22</v>
      </c>
      <c r="K98" s="90">
        <v>10002.11</v>
      </c>
      <c r="L98" s="90">
        <v>11251.11</v>
      </c>
      <c r="M98" s="90">
        <v>11021.6</v>
      </c>
      <c r="N98" s="90">
        <v>11100.33</v>
      </c>
      <c r="O98" s="90">
        <v>11498.43</v>
      </c>
      <c r="P98" s="90">
        <v>11277.21</v>
      </c>
      <c r="Q98" s="90">
        <v>-3092.09</v>
      </c>
      <c r="R98" s="91">
        <v>109782.21000000002</v>
      </c>
    </row>
    <row r="99" spans="1:18" ht="11.25" customHeight="1" x14ac:dyDescent="0.25">
      <c r="A99" s="87"/>
      <c r="B99" s="87"/>
      <c r="C99" s="87" t="s">
        <v>135</v>
      </c>
      <c r="D99" s="87"/>
      <c r="E99" s="88"/>
      <c r="F99" s="89">
        <v>1755.22</v>
      </c>
      <c r="G99" s="90">
        <v>7245.78</v>
      </c>
      <c r="H99" s="90">
        <v>6609.99</v>
      </c>
      <c r="I99" s="90">
        <v>6713.78</v>
      </c>
      <c r="J99" s="90">
        <v>7052.52</v>
      </c>
      <c r="K99" s="90">
        <v>8031.97</v>
      </c>
      <c r="L99" s="90">
        <v>7343.53</v>
      </c>
      <c r="M99" s="90">
        <v>7268.47</v>
      </c>
      <c r="N99" s="90">
        <v>7447.51</v>
      </c>
      <c r="O99" s="90">
        <v>7309.13</v>
      </c>
      <c r="P99" s="90">
        <v>7383.85</v>
      </c>
      <c r="Q99" s="90">
        <v>23267.51</v>
      </c>
      <c r="R99" s="91">
        <v>97429.260000000009</v>
      </c>
    </row>
    <row r="100" spans="1:18" ht="11.25" customHeight="1" x14ac:dyDescent="0.25">
      <c r="A100" s="87"/>
      <c r="B100" s="87"/>
      <c r="C100" s="87" t="s">
        <v>136</v>
      </c>
      <c r="D100" s="87"/>
      <c r="E100" s="88"/>
      <c r="F100" s="89">
        <v>1287.3499999999999</v>
      </c>
      <c r="G100" s="90">
        <v>5269.21</v>
      </c>
      <c r="H100" s="90">
        <v>4466.1499999999996</v>
      </c>
      <c r="I100" s="90">
        <v>4083.5</v>
      </c>
      <c r="J100" s="90">
        <v>4205.47</v>
      </c>
      <c r="K100" s="90">
        <v>4255.7299999999996</v>
      </c>
      <c r="L100" s="90">
        <v>4223.3100000000004</v>
      </c>
      <c r="M100" s="90">
        <v>4045.66</v>
      </c>
      <c r="N100" s="90">
        <v>4097.51</v>
      </c>
      <c r="O100" s="90">
        <v>4096.7</v>
      </c>
      <c r="P100" s="90">
        <v>4031.64</v>
      </c>
      <c r="Q100" s="90">
        <v>17280.63</v>
      </c>
      <c r="R100" s="91">
        <v>61342.86</v>
      </c>
    </row>
    <row r="101" spans="1:18" ht="11.25" customHeight="1" x14ac:dyDescent="0.25">
      <c r="A101" s="87"/>
      <c r="B101" s="87"/>
      <c r="C101" s="87" t="s">
        <v>137</v>
      </c>
      <c r="D101" s="87"/>
      <c r="E101" s="88"/>
      <c r="F101" s="89">
        <v>731</v>
      </c>
      <c r="G101" s="90">
        <v>2351.06</v>
      </c>
      <c r="H101" s="90">
        <v>2567.9</v>
      </c>
      <c r="I101" s="90">
        <v>2714.51</v>
      </c>
      <c r="J101" s="90">
        <v>2562.8000000000002</v>
      </c>
      <c r="K101" s="90">
        <v>2542.2600000000002</v>
      </c>
      <c r="L101" s="90">
        <v>2631.34</v>
      </c>
      <c r="M101" s="90">
        <v>2577.63</v>
      </c>
      <c r="N101" s="90">
        <v>2596.0700000000002</v>
      </c>
      <c r="O101" s="90">
        <v>2689.18</v>
      </c>
      <c r="P101" s="90">
        <v>2637.4</v>
      </c>
      <c r="Q101" s="90">
        <v>1680.54</v>
      </c>
      <c r="R101" s="91">
        <v>28281.690000000002</v>
      </c>
    </row>
    <row r="102" spans="1:18" ht="11.25" customHeight="1" x14ac:dyDescent="0.25">
      <c r="A102" s="87"/>
      <c r="B102" s="87"/>
      <c r="C102" s="87" t="s">
        <v>138</v>
      </c>
      <c r="D102" s="87"/>
      <c r="E102" s="88"/>
      <c r="F102" s="89">
        <v>410.5</v>
      </c>
      <c r="G102" s="90">
        <v>1694.6</v>
      </c>
      <c r="H102" s="90">
        <v>1545.91</v>
      </c>
      <c r="I102" s="90">
        <v>1570.19</v>
      </c>
      <c r="J102" s="90">
        <v>1649.41</v>
      </c>
      <c r="K102" s="90">
        <v>1879.17</v>
      </c>
      <c r="L102" s="90">
        <v>1717.47</v>
      </c>
      <c r="M102" s="90">
        <v>1699.94</v>
      </c>
      <c r="N102" s="90">
        <v>1741.78</v>
      </c>
      <c r="O102" s="90">
        <v>1709.41</v>
      </c>
      <c r="P102" s="90">
        <v>1726.93</v>
      </c>
      <c r="Q102" s="90">
        <v>3037.65</v>
      </c>
      <c r="R102" s="91">
        <v>20382.960000000003</v>
      </c>
    </row>
    <row r="103" spans="1:18" ht="11.25" customHeight="1" x14ac:dyDescent="0.25">
      <c r="A103" s="87"/>
      <c r="B103" s="87"/>
      <c r="C103" s="87" t="s">
        <v>139</v>
      </c>
      <c r="D103" s="87"/>
      <c r="E103" s="88"/>
      <c r="F103" s="89">
        <v>301.08</v>
      </c>
      <c r="G103" s="90">
        <v>1232.29</v>
      </c>
      <c r="H103" s="90">
        <v>1044.46</v>
      </c>
      <c r="I103" s="90">
        <v>954.98</v>
      </c>
      <c r="J103" s="90">
        <v>983.51</v>
      </c>
      <c r="K103" s="90">
        <v>995.92</v>
      </c>
      <c r="L103" s="90">
        <v>987.65</v>
      </c>
      <c r="M103" s="90">
        <v>946.11</v>
      </c>
      <c r="N103" s="90">
        <v>958.24</v>
      </c>
      <c r="O103" s="90">
        <v>958.05</v>
      </c>
      <c r="P103" s="90">
        <v>942.84</v>
      </c>
      <c r="Q103" s="90">
        <v>4041.57</v>
      </c>
      <c r="R103" s="91">
        <v>14346.699999999999</v>
      </c>
    </row>
    <row r="104" spans="1:18" ht="11.25" customHeight="1" x14ac:dyDescent="0.25">
      <c r="A104" s="87"/>
      <c r="B104" s="87"/>
      <c r="C104" s="87" t="s">
        <v>140</v>
      </c>
      <c r="D104" s="87"/>
      <c r="E104" s="88"/>
      <c r="F104" s="89">
        <v>924.04</v>
      </c>
      <c r="G104" s="90">
        <v>2125</v>
      </c>
      <c r="H104" s="90">
        <v>-12000.57</v>
      </c>
      <c r="I104" s="90">
        <v>12916.71</v>
      </c>
      <c r="J104" s="90">
        <v>6235.76</v>
      </c>
      <c r="K104" s="90">
        <v>7039.89</v>
      </c>
      <c r="L104" s="90">
        <v>-11436.13</v>
      </c>
      <c r="M104" s="90">
        <v>11584.22</v>
      </c>
      <c r="N104" s="90">
        <v>-6540.36</v>
      </c>
      <c r="O104" s="90">
        <v>2986.11</v>
      </c>
      <c r="P104" s="90">
        <v>3861.66</v>
      </c>
      <c r="Q104" s="90">
        <v>344.72</v>
      </c>
      <c r="R104" s="91">
        <v>18041.050000000003</v>
      </c>
    </row>
    <row r="105" spans="1:18" ht="11.25" customHeight="1" x14ac:dyDescent="0.25">
      <c r="A105" s="87"/>
      <c r="B105" s="87"/>
      <c r="C105" s="87" t="s">
        <v>141</v>
      </c>
      <c r="D105" s="87"/>
      <c r="E105" s="88"/>
      <c r="F105" s="89">
        <v>229.61</v>
      </c>
      <c r="G105" s="90">
        <v>1053.71</v>
      </c>
      <c r="H105" s="90">
        <v>1054.1400000000001</v>
      </c>
      <c r="I105" s="90">
        <v>6463.05</v>
      </c>
      <c r="J105" s="90">
        <v>2182.59</v>
      </c>
      <c r="K105" s="90">
        <v>5394.89</v>
      </c>
      <c r="L105" s="90">
        <v>-2818.91</v>
      </c>
      <c r="M105" s="90">
        <v>1472.41</v>
      </c>
      <c r="N105" s="90">
        <v>1597.88</v>
      </c>
      <c r="O105" s="90">
        <v>1983.57</v>
      </c>
      <c r="P105" s="90">
        <v>2816.38</v>
      </c>
      <c r="Q105" s="90">
        <v>1472.51</v>
      </c>
      <c r="R105" s="91">
        <v>22901.83</v>
      </c>
    </row>
    <row r="106" spans="1:18" ht="11.25" customHeight="1" x14ac:dyDescent="0.25">
      <c r="A106" s="87"/>
      <c r="B106" s="87"/>
      <c r="C106" s="87" t="s">
        <v>142</v>
      </c>
      <c r="D106" s="87"/>
      <c r="E106" s="88"/>
      <c r="F106" s="89">
        <v>6070.76</v>
      </c>
      <c r="G106" s="90">
        <v>8319.9</v>
      </c>
      <c r="H106" s="90">
        <v>169.42</v>
      </c>
      <c r="I106" s="90">
        <v>-10901.51</v>
      </c>
      <c r="J106" s="90">
        <v>4475.0600000000004</v>
      </c>
      <c r="K106" s="90">
        <v>1560.9</v>
      </c>
      <c r="L106" s="90">
        <v>-5529.51</v>
      </c>
      <c r="M106" s="90">
        <v>168.98</v>
      </c>
      <c r="N106" s="90">
        <v>172.9</v>
      </c>
      <c r="O106" s="90">
        <v>621.01</v>
      </c>
      <c r="P106" s="90">
        <v>1469.14</v>
      </c>
      <c r="Q106" s="90">
        <v>247.98</v>
      </c>
      <c r="R106" s="91">
        <v>6845.03</v>
      </c>
    </row>
    <row r="107" spans="1:18" ht="11.25" customHeight="1" x14ac:dyDescent="0.25">
      <c r="A107" s="87"/>
      <c r="B107" s="87"/>
      <c r="C107" s="87" t="s">
        <v>143</v>
      </c>
      <c r="D107" s="87"/>
      <c r="E107" s="88"/>
      <c r="F107" s="89">
        <v>74.760000000000005</v>
      </c>
      <c r="G107" s="90">
        <v>494.93</v>
      </c>
      <c r="H107" s="90">
        <v>406.96</v>
      </c>
      <c r="I107" s="90">
        <v>62.66</v>
      </c>
      <c r="J107" s="90">
        <v>114.59</v>
      </c>
      <c r="K107" s="90">
        <v>79.44</v>
      </c>
      <c r="L107" s="90">
        <v>4307.34</v>
      </c>
      <c r="M107" s="90">
        <v>2620.38</v>
      </c>
      <c r="N107" s="90">
        <v>306.8</v>
      </c>
      <c r="O107" s="90">
        <v>0</v>
      </c>
      <c r="P107" s="90">
        <v>81.489999999999995</v>
      </c>
      <c r="Q107" s="90">
        <v>283.55</v>
      </c>
      <c r="R107" s="91">
        <v>8832.9</v>
      </c>
    </row>
    <row r="108" spans="1:18" ht="11.25" customHeight="1" x14ac:dyDescent="0.25">
      <c r="A108" s="87"/>
      <c r="B108" s="87"/>
      <c r="C108" s="87" t="s">
        <v>144</v>
      </c>
      <c r="D108" s="87"/>
      <c r="E108" s="88"/>
      <c r="F108" s="89">
        <v>15.95</v>
      </c>
      <c r="G108" s="90">
        <v>409.6</v>
      </c>
      <c r="H108" s="90">
        <v>297.20999999999998</v>
      </c>
      <c r="I108" s="90">
        <v>60.98</v>
      </c>
      <c r="J108" s="90">
        <v>250.3</v>
      </c>
      <c r="K108" s="90">
        <v>359.86</v>
      </c>
      <c r="L108" s="90">
        <v>2984.19</v>
      </c>
      <c r="M108" s="90">
        <v>2233.25</v>
      </c>
      <c r="N108" s="90">
        <v>441.48</v>
      </c>
      <c r="O108" s="90">
        <v>165.24</v>
      </c>
      <c r="P108" s="90">
        <v>179.87</v>
      </c>
      <c r="Q108" s="90">
        <v>111.3</v>
      </c>
      <c r="R108" s="91">
        <v>7509.23</v>
      </c>
    </row>
    <row r="109" spans="1:18" ht="11.25" customHeight="1" x14ac:dyDescent="0.25">
      <c r="A109" s="87"/>
      <c r="B109" s="87"/>
      <c r="C109" s="87" t="s">
        <v>145</v>
      </c>
      <c r="D109" s="87"/>
      <c r="E109" s="88"/>
      <c r="F109" s="89">
        <v>118.47</v>
      </c>
      <c r="G109" s="90">
        <v>669.16</v>
      </c>
      <c r="H109" s="90">
        <v>307.37</v>
      </c>
      <c r="I109" s="90">
        <v>0</v>
      </c>
      <c r="J109" s="90">
        <v>0</v>
      </c>
      <c r="K109" s="90">
        <v>0</v>
      </c>
      <c r="L109" s="90">
        <v>1715.91</v>
      </c>
      <c r="M109" s="90">
        <v>1146.94</v>
      </c>
      <c r="N109" s="90">
        <v>262.91000000000003</v>
      </c>
      <c r="O109" s="90">
        <v>41.17</v>
      </c>
      <c r="P109" s="90">
        <v>0</v>
      </c>
      <c r="Q109" s="90">
        <v>62.93</v>
      </c>
      <c r="R109" s="91">
        <v>4324.8600000000006</v>
      </c>
    </row>
    <row r="110" spans="1:18" ht="11.25" customHeight="1" x14ac:dyDescent="0.25">
      <c r="A110" s="87"/>
      <c r="B110" s="87"/>
      <c r="C110" s="87" t="s">
        <v>146</v>
      </c>
      <c r="D110" s="87"/>
      <c r="E110" s="88"/>
      <c r="F110" s="89">
        <v>5123.66</v>
      </c>
      <c r="G110" s="90">
        <v>311.87</v>
      </c>
      <c r="H110" s="90">
        <v>1147.82</v>
      </c>
      <c r="I110" s="90">
        <v>1248</v>
      </c>
      <c r="J110" s="90">
        <v>1240.8900000000001</v>
      </c>
      <c r="K110" s="90">
        <v>0</v>
      </c>
      <c r="L110" s="90">
        <v>2496</v>
      </c>
      <c r="M110" s="90">
        <v>0</v>
      </c>
      <c r="N110" s="90">
        <v>0</v>
      </c>
      <c r="O110" s="90">
        <v>0</v>
      </c>
      <c r="P110" s="90">
        <v>1924.66</v>
      </c>
      <c r="Q110" s="90">
        <v>-3098.59</v>
      </c>
      <c r="R110" s="91">
        <v>10394.31</v>
      </c>
    </row>
    <row r="111" spans="1:18" ht="11.25" customHeight="1" x14ac:dyDescent="0.25">
      <c r="A111" s="87"/>
      <c r="B111" s="87"/>
      <c r="C111" s="87" t="s">
        <v>147</v>
      </c>
      <c r="D111" s="87"/>
      <c r="E111" s="88"/>
      <c r="F111" s="89">
        <v>4985.18</v>
      </c>
      <c r="G111" s="90">
        <v>303.44</v>
      </c>
      <c r="H111" s="90">
        <v>1116.8</v>
      </c>
      <c r="I111" s="90">
        <v>1248</v>
      </c>
      <c r="J111" s="90">
        <v>1240.8900000000001</v>
      </c>
      <c r="K111" s="90">
        <v>0</v>
      </c>
      <c r="L111" s="90">
        <v>2496</v>
      </c>
      <c r="M111" s="90">
        <v>0</v>
      </c>
      <c r="N111" s="90">
        <v>0</v>
      </c>
      <c r="O111" s="90">
        <v>0</v>
      </c>
      <c r="P111" s="90">
        <v>1872.64</v>
      </c>
      <c r="Q111" s="90">
        <v>-3014.83</v>
      </c>
      <c r="R111" s="91">
        <v>10248.119999999999</v>
      </c>
    </row>
    <row r="112" spans="1:18" ht="11.25" customHeight="1" x14ac:dyDescent="0.25">
      <c r="A112" s="87"/>
      <c r="B112" s="87"/>
      <c r="C112" s="87" t="s">
        <v>148</v>
      </c>
      <c r="D112" s="87"/>
      <c r="E112" s="88"/>
      <c r="F112" s="89">
        <v>3738.89</v>
      </c>
      <c r="G112" s="90">
        <v>227.59</v>
      </c>
      <c r="H112" s="90">
        <v>837.59</v>
      </c>
      <c r="I112" s="90">
        <v>606.22</v>
      </c>
      <c r="J112" s="90">
        <v>620.44000000000005</v>
      </c>
      <c r="K112" s="90">
        <v>0</v>
      </c>
      <c r="L112" s="90">
        <v>1212.44</v>
      </c>
      <c r="M112" s="90">
        <v>0</v>
      </c>
      <c r="N112" s="90">
        <v>0</v>
      </c>
      <c r="O112" s="90">
        <v>0</v>
      </c>
      <c r="P112" s="90">
        <v>1404.48</v>
      </c>
      <c r="Q112" s="90">
        <v>-2267.11</v>
      </c>
      <c r="R112" s="91">
        <v>6380.5399999999991</v>
      </c>
    </row>
    <row r="113" spans="1:18" ht="11.25" customHeight="1" x14ac:dyDescent="0.25">
      <c r="A113" s="87"/>
      <c r="B113" s="87"/>
      <c r="C113" s="87" t="s">
        <v>149</v>
      </c>
      <c r="D113" s="87"/>
      <c r="E113" s="88"/>
      <c r="F113" s="89">
        <v>799.1</v>
      </c>
      <c r="G113" s="90">
        <v>1598.86</v>
      </c>
      <c r="H113" s="90">
        <v>-701.88</v>
      </c>
      <c r="I113" s="90">
        <v>1599.52</v>
      </c>
      <c r="J113" s="90">
        <v>1599.52</v>
      </c>
      <c r="K113" s="90">
        <v>1599.52</v>
      </c>
      <c r="L113" s="90">
        <v>1599.52</v>
      </c>
      <c r="M113" s="90">
        <v>1599.52</v>
      </c>
      <c r="N113" s="90">
        <v>1600.36</v>
      </c>
      <c r="O113" s="90">
        <v>1600.36</v>
      </c>
      <c r="P113" s="90">
        <v>1594.88</v>
      </c>
      <c r="Q113" s="90">
        <v>-6459.42</v>
      </c>
      <c r="R113" s="91">
        <v>8029.8600000000024</v>
      </c>
    </row>
    <row r="114" spans="1:18" ht="11.25" customHeight="1" x14ac:dyDescent="0.25">
      <c r="A114" s="87"/>
      <c r="B114" s="87"/>
      <c r="C114" s="87" t="s">
        <v>150</v>
      </c>
      <c r="D114" s="87"/>
      <c r="E114" s="88"/>
      <c r="F114" s="89">
        <v>1.7</v>
      </c>
      <c r="G114" s="90">
        <v>3.07</v>
      </c>
      <c r="H114" s="90">
        <v>1808.74</v>
      </c>
      <c r="I114" s="90">
        <v>82.74</v>
      </c>
      <c r="J114" s="90">
        <v>82.74</v>
      </c>
      <c r="K114" s="90">
        <v>82.74</v>
      </c>
      <c r="L114" s="90">
        <v>82.74</v>
      </c>
      <c r="M114" s="90">
        <v>82.74</v>
      </c>
      <c r="N114" s="90">
        <v>82.32</v>
      </c>
      <c r="O114" s="90">
        <v>82.32</v>
      </c>
      <c r="P114" s="90">
        <v>85.06</v>
      </c>
      <c r="Q114" s="90">
        <v>6167.59</v>
      </c>
      <c r="R114" s="91">
        <v>8644.5</v>
      </c>
    </row>
    <row r="115" spans="1:18" ht="11.25" customHeight="1" x14ac:dyDescent="0.25">
      <c r="A115" s="87"/>
      <c r="B115" s="87"/>
      <c r="C115" s="87" t="s">
        <v>151</v>
      </c>
      <c r="D115" s="87"/>
      <c r="E115" s="88"/>
      <c r="F115" s="89">
        <v>1.7</v>
      </c>
      <c r="G115" s="90">
        <v>3.07</v>
      </c>
      <c r="H115" s="90">
        <v>578.14</v>
      </c>
      <c r="I115" s="90">
        <v>2.74</v>
      </c>
      <c r="J115" s="90">
        <v>2.74</v>
      </c>
      <c r="K115" s="90">
        <v>2.74</v>
      </c>
      <c r="L115" s="90">
        <v>2.74</v>
      </c>
      <c r="M115" s="90">
        <v>2.74</v>
      </c>
      <c r="N115" s="90">
        <v>2.3199999999999998</v>
      </c>
      <c r="O115" s="90">
        <v>2.3199999999999998</v>
      </c>
      <c r="P115" s="90">
        <v>5.0599999999999996</v>
      </c>
      <c r="Q115" s="90">
        <v>4944.59</v>
      </c>
      <c r="R115" s="91">
        <v>5550.9000000000005</v>
      </c>
    </row>
    <row r="116" spans="1:18" ht="11.25" customHeight="1" x14ac:dyDescent="0.25">
      <c r="A116" s="87"/>
      <c r="B116" s="87"/>
      <c r="C116" s="92" t="s">
        <v>152</v>
      </c>
      <c r="D116" s="92"/>
      <c r="E116" s="93"/>
      <c r="F116" s="94">
        <v>29694.660000000003</v>
      </c>
      <c r="G116" s="95">
        <v>89570.570000000022</v>
      </c>
      <c r="H116" s="95">
        <v>45892.39</v>
      </c>
      <c r="I116" s="95">
        <v>73009.290000000037</v>
      </c>
      <c r="J116" s="95">
        <v>135698.69999999998</v>
      </c>
      <c r="K116" s="95">
        <v>46600.409999999996</v>
      </c>
      <c r="L116" s="95">
        <v>6989.8100000000013</v>
      </c>
      <c r="M116" s="95">
        <v>143471.01</v>
      </c>
      <c r="N116" s="95">
        <v>12396.260000000006</v>
      </c>
      <c r="O116" s="95">
        <v>35792.6</v>
      </c>
      <c r="P116" s="95">
        <v>71329.89999999998</v>
      </c>
      <c r="Q116" s="95">
        <v>107121.08999999998</v>
      </c>
      <c r="R116" s="96">
        <v>797566.69000000018</v>
      </c>
    </row>
    <row r="117" spans="1:18" ht="11.25" customHeight="1" x14ac:dyDescent="0.25">
      <c r="A117" s="87"/>
      <c r="B117" s="87" t="s">
        <v>34</v>
      </c>
      <c r="C117" s="87"/>
      <c r="D117" s="87"/>
      <c r="E117" s="88"/>
      <c r="F117" s="89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1"/>
    </row>
    <row r="118" spans="1:18" ht="11.25" customHeight="1" x14ac:dyDescent="0.25">
      <c r="A118" s="87"/>
      <c r="B118" s="87"/>
      <c r="C118" s="87" t="s">
        <v>153</v>
      </c>
      <c r="D118" s="87"/>
      <c r="E118" s="88"/>
      <c r="F118" s="89">
        <v>69603.58</v>
      </c>
      <c r="G118" s="90">
        <v>17563.310000000001</v>
      </c>
      <c r="H118" s="90">
        <v>0</v>
      </c>
      <c r="I118" s="90">
        <v>0</v>
      </c>
      <c r="J118" s="90">
        <v>12672.5</v>
      </c>
      <c r="K118" s="90">
        <v>3875.12</v>
      </c>
      <c r="L118" s="90">
        <v>6019.65</v>
      </c>
      <c r="M118" s="90">
        <v>12828.75</v>
      </c>
      <c r="N118" s="90">
        <v>0</v>
      </c>
      <c r="O118" s="90">
        <v>0</v>
      </c>
      <c r="P118" s="90">
        <v>12672.5</v>
      </c>
      <c r="Q118" s="90">
        <v>5730.8</v>
      </c>
      <c r="R118" s="91">
        <v>140966.20999999996</v>
      </c>
    </row>
    <row r="119" spans="1:18" ht="11.25" customHeight="1" x14ac:dyDescent="0.25">
      <c r="A119" s="87"/>
      <c r="B119" s="87"/>
      <c r="C119" s="87" t="s">
        <v>154</v>
      </c>
      <c r="D119" s="87"/>
      <c r="E119" s="88"/>
      <c r="F119" s="89">
        <v>72033.42</v>
      </c>
      <c r="G119" s="90">
        <v>17301.349999999999</v>
      </c>
      <c r="H119" s="90">
        <v>0</v>
      </c>
      <c r="I119" s="90">
        <v>0</v>
      </c>
      <c r="J119" s="90">
        <v>12330</v>
      </c>
      <c r="K119" s="90">
        <v>3768.53</v>
      </c>
      <c r="L119" s="90">
        <v>5856.11</v>
      </c>
      <c r="M119" s="90">
        <v>14946.89</v>
      </c>
      <c r="N119" s="90">
        <v>11</v>
      </c>
      <c r="O119" s="90">
        <v>10487.34</v>
      </c>
      <c r="P119" s="90">
        <v>12330</v>
      </c>
      <c r="Q119" s="90">
        <v>5575.91</v>
      </c>
      <c r="R119" s="91">
        <v>154640.54999999999</v>
      </c>
    </row>
    <row r="120" spans="1:18" ht="11.25" customHeight="1" x14ac:dyDescent="0.25">
      <c r="A120" s="87"/>
      <c r="B120" s="87"/>
      <c r="C120" s="87" t="s">
        <v>155</v>
      </c>
      <c r="D120" s="87"/>
      <c r="E120" s="88"/>
      <c r="F120" s="89">
        <v>67033</v>
      </c>
      <c r="G120" s="90">
        <v>12985.34</v>
      </c>
      <c r="H120" s="90">
        <v>4400</v>
      </c>
      <c r="I120" s="90">
        <v>0</v>
      </c>
      <c r="J120" s="90">
        <v>9247.5</v>
      </c>
      <c r="K120" s="90">
        <v>2824.48</v>
      </c>
      <c r="L120" s="90">
        <v>4392.41</v>
      </c>
      <c r="M120" s="90">
        <v>14482.5</v>
      </c>
      <c r="N120" s="90">
        <v>0</v>
      </c>
      <c r="O120" s="90">
        <v>0</v>
      </c>
      <c r="P120" s="90">
        <v>9247.5</v>
      </c>
      <c r="Q120" s="90">
        <v>4181.9399999999996</v>
      </c>
      <c r="R120" s="91">
        <v>128794.67</v>
      </c>
    </row>
    <row r="121" spans="1:18" ht="11.25" customHeight="1" x14ac:dyDescent="0.25">
      <c r="A121" s="87"/>
      <c r="B121" s="87"/>
      <c r="C121" s="87" t="s">
        <v>156</v>
      </c>
      <c r="D121" s="87"/>
      <c r="E121" s="88"/>
      <c r="F121" s="89">
        <v>0</v>
      </c>
      <c r="G121" s="90">
        <v>0</v>
      </c>
      <c r="H121" s="90">
        <v>0</v>
      </c>
      <c r="I121" s="90">
        <v>0</v>
      </c>
      <c r="J121" s="90">
        <v>0</v>
      </c>
      <c r="K121" s="90">
        <v>0</v>
      </c>
      <c r="L121" s="90">
        <v>11655</v>
      </c>
      <c r="M121" s="90">
        <v>0</v>
      </c>
      <c r="N121" s="90">
        <v>0</v>
      </c>
      <c r="O121" s="90">
        <v>0</v>
      </c>
      <c r="P121" s="90">
        <v>0</v>
      </c>
      <c r="Q121" s="90">
        <v>0</v>
      </c>
      <c r="R121" s="91">
        <v>11655</v>
      </c>
    </row>
    <row r="122" spans="1:18" ht="11.25" customHeight="1" x14ac:dyDescent="0.25">
      <c r="A122" s="87"/>
      <c r="B122" s="87"/>
      <c r="C122" s="87" t="s">
        <v>157</v>
      </c>
      <c r="D122" s="87"/>
      <c r="E122" s="88"/>
      <c r="F122" s="89">
        <v>0</v>
      </c>
      <c r="G122" s="90">
        <v>0</v>
      </c>
      <c r="H122" s="90">
        <v>0</v>
      </c>
      <c r="I122" s="90">
        <v>0</v>
      </c>
      <c r="J122" s="90">
        <v>0</v>
      </c>
      <c r="K122" s="90">
        <v>0</v>
      </c>
      <c r="L122" s="90">
        <v>11340</v>
      </c>
      <c r="M122" s="90">
        <v>0</v>
      </c>
      <c r="N122" s="90">
        <v>0</v>
      </c>
      <c r="O122" s="90">
        <v>0</v>
      </c>
      <c r="P122" s="90">
        <v>0</v>
      </c>
      <c r="Q122" s="90">
        <v>0</v>
      </c>
      <c r="R122" s="91">
        <v>11340</v>
      </c>
    </row>
    <row r="123" spans="1:18" ht="11.25" customHeight="1" x14ac:dyDescent="0.25">
      <c r="A123" s="87"/>
      <c r="B123" s="87"/>
      <c r="C123" s="87" t="s">
        <v>158</v>
      </c>
      <c r="D123" s="87"/>
      <c r="E123" s="88"/>
      <c r="F123" s="89">
        <v>0</v>
      </c>
      <c r="G123" s="90">
        <v>0</v>
      </c>
      <c r="H123" s="90">
        <v>0</v>
      </c>
      <c r="I123" s="90">
        <v>0</v>
      </c>
      <c r="J123" s="90">
        <v>0</v>
      </c>
      <c r="K123" s="90">
        <v>0</v>
      </c>
      <c r="L123" s="90">
        <v>8505</v>
      </c>
      <c r="M123" s="90">
        <v>0</v>
      </c>
      <c r="N123" s="90">
        <v>0</v>
      </c>
      <c r="O123" s="90">
        <v>0</v>
      </c>
      <c r="P123" s="90">
        <v>0</v>
      </c>
      <c r="Q123" s="90">
        <v>0</v>
      </c>
      <c r="R123" s="91">
        <v>8505</v>
      </c>
    </row>
    <row r="124" spans="1:18" ht="11.25" customHeight="1" x14ac:dyDescent="0.25">
      <c r="A124" s="87"/>
      <c r="B124" s="87"/>
      <c r="C124" s="87" t="s">
        <v>159</v>
      </c>
      <c r="D124" s="87"/>
      <c r="E124" s="88"/>
      <c r="F124" s="89">
        <v>973.18</v>
      </c>
      <c r="G124" s="90">
        <v>857.14</v>
      </c>
      <c r="H124" s="90">
        <v>418.17</v>
      </c>
      <c r="I124" s="90">
        <v>846.11</v>
      </c>
      <c r="J124" s="90">
        <v>137.96</v>
      </c>
      <c r="K124" s="90">
        <v>61.77</v>
      </c>
      <c r="L124" s="90">
        <v>1526.34</v>
      </c>
      <c r="M124" s="90">
        <v>860.29</v>
      </c>
      <c r="N124" s="90">
        <v>360.45</v>
      </c>
      <c r="O124" s="90">
        <v>747.4</v>
      </c>
      <c r="P124" s="90">
        <v>149.09</v>
      </c>
      <c r="Q124" s="90">
        <v>104.45</v>
      </c>
      <c r="R124" s="91">
        <v>7042.3499999999995</v>
      </c>
    </row>
    <row r="125" spans="1:18" ht="11.25" customHeight="1" x14ac:dyDescent="0.25">
      <c r="A125" s="87"/>
      <c r="B125" s="87"/>
      <c r="C125" s="87" t="s">
        <v>160</v>
      </c>
      <c r="D125" s="87"/>
      <c r="E125" s="88"/>
      <c r="F125" s="89">
        <v>1315.29</v>
      </c>
      <c r="G125" s="90">
        <v>819.66</v>
      </c>
      <c r="H125" s="90">
        <v>460.52</v>
      </c>
      <c r="I125" s="90">
        <v>851.84</v>
      </c>
      <c r="J125" s="90">
        <v>134.22999999999999</v>
      </c>
      <c r="K125" s="90">
        <v>54.27</v>
      </c>
      <c r="L125" s="90">
        <v>1485.09</v>
      </c>
      <c r="M125" s="90">
        <v>889.28</v>
      </c>
      <c r="N125" s="90">
        <v>299.88</v>
      </c>
      <c r="O125" s="90">
        <v>779.44</v>
      </c>
      <c r="P125" s="90">
        <v>124.24</v>
      </c>
      <c r="Q125" s="90">
        <v>72</v>
      </c>
      <c r="R125" s="91">
        <v>7285.74</v>
      </c>
    </row>
    <row r="126" spans="1:18" ht="11.25" customHeight="1" x14ac:dyDescent="0.25">
      <c r="A126" s="87"/>
      <c r="B126" s="87"/>
      <c r="C126" s="87" t="s">
        <v>161</v>
      </c>
      <c r="D126" s="87"/>
      <c r="E126" s="88"/>
      <c r="F126" s="89">
        <v>742.69</v>
      </c>
      <c r="G126" s="90">
        <v>650.65</v>
      </c>
      <c r="H126" s="90">
        <v>267.02999999999997</v>
      </c>
      <c r="I126" s="90">
        <v>560.52</v>
      </c>
      <c r="J126" s="90">
        <v>126.43</v>
      </c>
      <c r="K126" s="90">
        <v>59.19</v>
      </c>
      <c r="L126" s="90">
        <v>1113.81</v>
      </c>
      <c r="M126" s="90">
        <v>627.77</v>
      </c>
      <c r="N126" s="90">
        <v>224.91</v>
      </c>
      <c r="O126" s="90">
        <v>545.4</v>
      </c>
      <c r="P126" s="90">
        <v>54</v>
      </c>
      <c r="Q126" s="90">
        <v>54</v>
      </c>
      <c r="R126" s="91">
        <v>5026.3999999999996</v>
      </c>
    </row>
    <row r="127" spans="1:18" ht="11.25" customHeight="1" x14ac:dyDescent="0.25">
      <c r="A127" s="87"/>
      <c r="B127" s="87"/>
      <c r="C127" s="92" t="s">
        <v>162</v>
      </c>
      <c r="D127" s="92"/>
      <c r="E127" s="93"/>
      <c r="F127" s="94">
        <v>211701.16</v>
      </c>
      <c r="G127" s="95">
        <v>50177.450000000004</v>
      </c>
      <c r="H127" s="95">
        <v>5545.72</v>
      </c>
      <c r="I127" s="95">
        <v>2258.4700000000003</v>
      </c>
      <c r="J127" s="95">
        <v>34648.620000000003</v>
      </c>
      <c r="K127" s="95">
        <v>10643.36</v>
      </c>
      <c r="L127" s="95">
        <v>51893.409999999989</v>
      </c>
      <c r="M127" s="95">
        <v>44635.479999999996</v>
      </c>
      <c r="N127" s="95">
        <v>896.2399999999999</v>
      </c>
      <c r="O127" s="95">
        <v>12559.58</v>
      </c>
      <c r="P127" s="95">
        <v>34577.329999999994</v>
      </c>
      <c r="Q127" s="95">
        <v>15719.099999999999</v>
      </c>
      <c r="R127" s="96">
        <v>475255.91999999993</v>
      </c>
    </row>
    <row r="128" spans="1:18" ht="11.25" customHeight="1" x14ac:dyDescent="0.25">
      <c r="A128" s="87"/>
      <c r="B128" s="87" t="s">
        <v>36</v>
      </c>
      <c r="C128" s="87"/>
      <c r="D128" s="87"/>
      <c r="E128" s="88"/>
      <c r="F128" s="89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1"/>
    </row>
    <row r="129" spans="1:18" ht="11.25" customHeight="1" x14ac:dyDescent="0.25">
      <c r="A129" s="87"/>
      <c r="B129" s="87"/>
      <c r="C129" s="87" t="s">
        <v>163</v>
      </c>
      <c r="D129" s="87"/>
      <c r="E129" s="88"/>
      <c r="F129" s="89">
        <v>888</v>
      </c>
      <c r="G129" s="90">
        <v>888</v>
      </c>
      <c r="H129" s="90">
        <v>888</v>
      </c>
      <c r="I129" s="90">
        <v>876</v>
      </c>
      <c r="J129" s="90">
        <v>1332</v>
      </c>
      <c r="K129" s="90">
        <v>888</v>
      </c>
      <c r="L129" s="90">
        <v>444</v>
      </c>
      <c r="M129" s="90">
        <v>444</v>
      </c>
      <c r="N129" s="90">
        <v>444</v>
      </c>
      <c r="O129" s="90">
        <v>888</v>
      </c>
      <c r="P129" s="90">
        <v>888</v>
      </c>
      <c r="Q129" s="90">
        <v>888</v>
      </c>
      <c r="R129" s="91">
        <v>9756</v>
      </c>
    </row>
    <row r="130" spans="1:18" ht="11.25" customHeight="1" x14ac:dyDescent="0.25">
      <c r="A130" s="87"/>
      <c r="B130" s="87"/>
      <c r="C130" s="87" t="s">
        <v>164</v>
      </c>
      <c r="D130" s="87"/>
      <c r="E130" s="88"/>
      <c r="F130" s="89">
        <v>864</v>
      </c>
      <c r="G130" s="90">
        <v>864</v>
      </c>
      <c r="H130" s="90">
        <v>864</v>
      </c>
      <c r="I130" s="90">
        <v>876</v>
      </c>
      <c r="J130" s="90">
        <v>1296</v>
      </c>
      <c r="K130" s="90">
        <v>864</v>
      </c>
      <c r="L130" s="90">
        <v>432</v>
      </c>
      <c r="M130" s="90">
        <v>432</v>
      </c>
      <c r="N130" s="90">
        <v>432</v>
      </c>
      <c r="O130" s="90">
        <v>864</v>
      </c>
      <c r="P130" s="90">
        <v>864</v>
      </c>
      <c r="Q130" s="90">
        <v>864</v>
      </c>
      <c r="R130" s="91">
        <v>9516</v>
      </c>
    </row>
    <row r="131" spans="1:18" ht="11.25" customHeight="1" x14ac:dyDescent="0.25">
      <c r="A131" s="87"/>
      <c r="B131" s="87"/>
      <c r="C131" s="87" t="s">
        <v>165</v>
      </c>
      <c r="D131" s="87"/>
      <c r="E131" s="88"/>
      <c r="F131" s="89">
        <v>648</v>
      </c>
      <c r="G131" s="90">
        <v>1628</v>
      </c>
      <c r="H131" s="90">
        <v>998</v>
      </c>
      <c r="I131" s="90">
        <v>648</v>
      </c>
      <c r="J131" s="90">
        <v>972</v>
      </c>
      <c r="K131" s="90">
        <v>648</v>
      </c>
      <c r="L131" s="90">
        <v>324</v>
      </c>
      <c r="M131" s="90">
        <v>324</v>
      </c>
      <c r="N131" s="90">
        <v>324</v>
      </c>
      <c r="O131" s="90">
        <v>648</v>
      </c>
      <c r="P131" s="90">
        <v>648</v>
      </c>
      <c r="Q131" s="90">
        <v>648</v>
      </c>
      <c r="R131" s="91">
        <v>8458</v>
      </c>
    </row>
    <row r="132" spans="1:18" ht="11.25" customHeight="1" x14ac:dyDescent="0.25">
      <c r="A132" s="87"/>
      <c r="B132" s="87"/>
      <c r="C132" s="87" t="s">
        <v>166</v>
      </c>
      <c r="D132" s="87"/>
      <c r="E132" s="88"/>
      <c r="F132" s="89">
        <v>4669.1000000000004</v>
      </c>
      <c r="G132" s="90">
        <v>2070.5500000000002</v>
      </c>
      <c r="H132" s="90">
        <v>2731.81</v>
      </c>
      <c r="I132" s="90">
        <v>0</v>
      </c>
      <c r="J132" s="90">
        <v>4141.1000000000004</v>
      </c>
      <c r="K132" s="90">
        <v>0</v>
      </c>
      <c r="L132" s="90">
        <v>6211.65</v>
      </c>
      <c r="M132" s="90">
        <v>0</v>
      </c>
      <c r="N132" s="90">
        <v>4141.1000000000004</v>
      </c>
      <c r="O132" s="90">
        <v>2070.5500000000002</v>
      </c>
      <c r="P132" s="90">
        <v>0</v>
      </c>
      <c r="Q132" s="90">
        <v>0</v>
      </c>
      <c r="R132" s="91">
        <v>26035.859999999997</v>
      </c>
    </row>
    <row r="133" spans="1:18" ht="11.25" customHeight="1" x14ac:dyDescent="0.25">
      <c r="A133" s="87"/>
      <c r="B133" s="87"/>
      <c r="C133" s="87" t="s">
        <v>167</v>
      </c>
      <c r="D133" s="87"/>
      <c r="E133" s="88"/>
      <c r="F133" s="89">
        <v>252</v>
      </c>
      <c r="G133" s="90">
        <v>6335.82</v>
      </c>
      <c r="H133" s="90">
        <v>2731.34</v>
      </c>
      <c r="I133" s="90">
        <v>0</v>
      </c>
      <c r="J133" s="90">
        <v>2111.94</v>
      </c>
      <c r="K133" s="90">
        <v>6335.82</v>
      </c>
      <c r="L133" s="90">
        <v>4223.88</v>
      </c>
      <c r="M133" s="90">
        <v>0</v>
      </c>
      <c r="N133" s="90">
        <v>2111.94</v>
      </c>
      <c r="O133" s="90">
        <v>2111.94</v>
      </c>
      <c r="P133" s="90">
        <v>0</v>
      </c>
      <c r="Q133" s="90">
        <v>0</v>
      </c>
      <c r="R133" s="91">
        <v>26214.679999999997</v>
      </c>
    </row>
    <row r="134" spans="1:18" ht="11.25" customHeight="1" x14ac:dyDescent="0.25">
      <c r="A134" s="87"/>
      <c r="B134" s="87"/>
      <c r="C134" s="87" t="s">
        <v>168</v>
      </c>
      <c r="D134" s="87"/>
      <c r="E134" s="88"/>
      <c r="F134" s="89">
        <v>0</v>
      </c>
      <c r="G134" s="90">
        <v>3567.62</v>
      </c>
      <c r="H134" s="90">
        <v>3463.34</v>
      </c>
      <c r="I134" s="90">
        <v>0</v>
      </c>
      <c r="J134" s="90">
        <v>1783.81</v>
      </c>
      <c r="K134" s="90">
        <v>0</v>
      </c>
      <c r="L134" s="90">
        <v>5351.43</v>
      </c>
      <c r="M134" s="90">
        <v>1783.81</v>
      </c>
      <c r="N134" s="90">
        <v>1783.81</v>
      </c>
      <c r="O134" s="90">
        <v>1783.81</v>
      </c>
      <c r="P134" s="90">
        <v>0</v>
      </c>
      <c r="Q134" s="90">
        <v>0</v>
      </c>
      <c r="R134" s="91">
        <v>19517.63</v>
      </c>
    </row>
    <row r="135" spans="1:18" ht="11.25" customHeight="1" x14ac:dyDescent="0.25">
      <c r="A135" s="87"/>
      <c r="B135" s="87"/>
      <c r="C135" s="87" t="s">
        <v>169</v>
      </c>
      <c r="D135" s="87"/>
      <c r="E135" s="88"/>
      <c r="F135" s="89">
        <v>0</v>
      </c>
      <c r="G135" s="90">
        <v>3056.5</v>
      </c>
      <c r="H135" s="90">
        <v>6980.93</v>
      </c>
      <c r="I135" s="90">
        <v>55</v>
      </c>
      <c r="J135" s="90">
        <v>5658.71</v>
      </c>
      <c r="K135" s="90">
        <v>115</v>
      </c>
      <c r="L135" s="90">
        <v>88.95</v>
      </c>
      <c r="M135" s="90">
        <v>55</v>
      </c>
      <c r="N135" s="90">
        <v>635</v>
      </c>
      <c r="O135" s="90">
        <v>75</v>
      </c>
      <c r="P135" s="90">
        <v>827.24</v>
      </c>
      <c r="Q135" s="90">
        <v>2206.9899999999998</v>
      </c>
      <c r="R135" s="91">
        <v>19754.32</v>
      </c>
    </row>
    <row r="136" spans="1:18" ht="11.25" customHeight="1" x14ac:dyDescent="0.25">
      <c r="A136" s="87"/>
      <c r="B136" s="87"/>
      <c r="C136" s="87" t="s">
        <v>170</v>
      </c>
      <c r="D136" s="87"/>
      <c r="E136" s="88"/>
      <c r="F136" s="89">
        <v>680.8</v>
      </c>
      <c r="G136" s="90">
        <v>-20.97</v>
      </c>
      <c r="H136" s="90">
        <v>1186.99</v>
      </c>
      <c r="I136" s="90">
        <v>970.35</v>
      </c>
      <c r="J136" s="90">
        <v>60</v>
      </c>
      <c r="K136" s="90">
        <v>75</v>
      </c>
      <c r="L136" s="90">
        <v>60</v>
      </c>
      <c r="M136" s="90">
        <v>60</v>
      </c>
      <c r="N136" s="90">
        <v>185</v>
      </c>
      <c r="O136" s="90">
        <v>443.55</v>
      </c>
      <c r="P136" s="90">
        <v>60</v>
      </c>
      <c r="Q136" s="90">
        <v>10661.96</v>
      </c>
      <c r="R136" s="91">
        <v>14422.68</v>
      </c>
    </row>
    <row r="137" spans="1:18" ht="11.25" customHeight="1" x14ac:dyDescent="0.25">
      <c r="A137" s="87"/>
      <c r="B137" s="87"/>
      <c r="C137" s="87" t="s">
        <v>171</v>
      </c>
      <c r="D137" s="87"/>
      <c r="E137" s="88"/>
      <c r="F137" s="89">
        <v>1393.95</v>
      </c>
      <c r="G137" s="90">
        <v>8536.0400000000009</v>
      </c>
      <c r="H137" s="90">
        <v>0</v>
      </c>
      <c r="I137" s="90">
        <v>-740.24</v>
      </c>
      <c r="J137" s="90">
        <v>33.950000000000003</v>
      </c>
      <c r="K137" s="90">
        <v>33.950000000000003</v>
      </c>
      <c r="L137" s="90">
        <v>0</v>
      </c>
      <c r="M137" s="90">
        <v>108.95</v>
      </c>
      <c r="N137" s="90">
        <v>183.95</v>
      </c>
      <c r="O137" s="90">
        <v>33.950000000000003</v>
      </c>
      <c r="P137" s="90">
        <v>158.94999999999999</v>
      </c>
      <c r="Q137" s="90">
        <v>0</v>
      </c>
      <c r="R137" s="91">
        <v>9743.4500000000062</v>
      </c>
    </row>
    <row r="138" spans="1:18" ht="11.25" customHeight="1" x14ac:dyDescent="0.25">
      <c r="A138" s="87"/>
      <c r="B138" s="87"/>
      <c r="C138" s="87" t="s">
        <v>172</v>
      </c>
      <c r="D138" s="87"/>
      <c r="E138" s="88"/>
      <c r="F138" s="89">
        <v>540.1</v>
      </c>
      <c r="G138" s="90">
        <v>598.23</v>
      </c>
      <c r="H138" s="90">
        <v>768.69</v>
      </c>
      <c r="I138" s="90">
        <v>753.84</v>
      </c>
      <c r="J138" s="90">
        <v>601.33000000000004</v>
      </c>
      <c r="K138" s="90">
        <v>592.04999999999995</v>
      </c>
      <c r="L138" s="90">
        <v>0</v>
      </c>
      <c r="M138" s="90">
        <v>1357.97</v>
      </c>
      <c r="N138" s="90">
        <v>607.99</v>
      </c>
      <c r="O138" s="90">
        <v>0</v>
      </c>
      <c r="P138" s="90">
        <v>671.31</v>
      </c>
      <c r="Q138" s="90">
        <v>0</v>
      </c>
      <c r="R138" s="91">
        <v>6491.51</v>
      </c>
    </row>
    <row r="139" spans="1:18" ht="11.25" customHeight="1" x14ac:dyDescent="0.25">
      <c r="A139" s="87"/>
      <c r="B139" s="87"/>
      <c r="C139" s="87" t="s">
        <v>173</v>
      </c>
      <c r="D139" s="87"/>
      <c r="E139" s="88"/>
      <c r="F139" s="89">
        <v>0</v>
      </c>
      <c r="G139" s="90">
        <v>31.73</v>
      </c>
      <c r="H139" s="90">
        <v>0</v>
      </c>
      <c r="I139" s="90">
        <v>0</v>
      </c>
      <c r="J139" s="90">
        <v>0</v>
      </c>
      <c r="K139" s="90">
        <v>0</v>
      </c>
      <c r="L139" s="90">
        <v>0</v>
      </c>
      <c r="M139" s="90">
        <v>911.18</v>
      </c>
      <c r="N139" s="90">
        <v>33.4</v>
      </c>
      <c r="O139" s="90">
        <v>1103.79</v>
      </c>
      <c r="P139" s="90">
        <v>35.07</v>
      </c>
      <c r="Q139" s="90">
        <v>1511.85</v>
      </c>
      <c r="R139" s="91">
        <v>3627.02</v>
      </c>
    </row>
    <row r="140" spans="1:18" ht="11.25" customHeight="1" x14ac:dyDescent="0.25">
      <c r="A140" s="87"/>
      <c r="B140" s="87"/>
      <c r="C140" s="87" t="s">
        <v>174</v>
      </c>
      <c r="D140" s="87"/>
      <c r="E140" s="88"/>
      <c r="F140" s="89">
        <v>412.79</v>
      </c>
      <c r="G140" s="90">
        <v>514.22</v>
      </c>
      <c r="H140" s="90">
        <v>1218.2</v>
      </c>
      <c r="I140" s="90">
        <v>509.66</v>
      </c>
      <c r="J140" s="90">
        <v>739.33</v>
      </c>
      <c r="K140" s="90">
        <v>671.66</v>
      </c>
      <c r="L140" s="90">
        <v>217.57</v>
      </c>
      <c r="M140" s="90">
        <v>402.56</v>
      </c>
      <c r="N140" s="90">
        <v>656.48</v>
      </c>
      <c r="O140" s="90">
        <v>0</v>
      </c>
      <c r="P140" s="90">
        <v>0</v>
      </c>
      <c r="Q140" s="90">
        <v>202.46</v>
      </c>
      <c r="R140" s="91">
        <v>5544.9299999999994</v>
      </c>
    </row>
    <row r="141" spans="1:18" ht="11.25" customHeight="1" x14ac:dyDescent="0.25">
      <c r="A141" s="87"/>
      <c r="B141" s="87"/>
      <c r="C141" s="87" t="s">
        <v>175</v>
      </c>
      <c r="D141" s="87"/>
      <c r="E141" s="88"/>
      <c r="F141" s="89">
        <v>841.96</v>
      </c>
      <c r="G141" s="90">
        <v>1636.32</v>
      </c>
      <c r="H141" s="90">
        <v>809.12</v>
      </c>
      <c r="I141" s="90">
        <v>825.54</v>
      </c>
      <c r="J141" s="90">
        <v>1005.98</v>
      </c>
      <c r="K141" s="90">
        <v>972.57</v>
      </c>
      <c r="L141" s="90">
        <v>972.57</v>
      </c>
      <c r="M141" s="90">
        <v>960.86</v>
      </c>
      <c r="N141" s="90">
        <v>950.22</v>
      </c>
      <c r="O141" s="90">
        <v>945.3</v>
      </c>
      <c r="P141" s="90">
        <v>0</v>
      </c>
      <c r="Q141" s="90">
        <v>1871.5</v>
      </c>
      <c r="R141" s="91">
        <v>11791.939999999999</v>
      </c>
    </row>
    <row r="142" spans="1:18" ht="11.25" customHeight="1" x14ac:dyDescent="0.25">
      <c r="A142" s="87"/>
      <c r="B142" s="87"/>
      <c r="C142" s="87" t="s">
        <v>176</v>
      </c>
      <c r="D142" s="87"/>
      <c r="E142" s="88"/>
      <c r="F142" s="89">
        <v>0</v>
      </c>
      <c r="G142" s="90">
        <v>799.34</v>
      </c>
      <c r="H142" s="90">
        <v>777.62</v>
      </c>
      <c r="I142" s="90">
        <v>779.74</v>
      </c>
      <c r="J142" s="90">
        <v>795.62</v>
      </c>
      <c r="K142" s="90">
        <v>790.98</v>
      </c>
      <c r="L142" s="90">
        <v>764.78</v>
      </c>
      <c r="M142" s="90">
        <v>764.78</v>
      </c>
      <c r="N142" s="90">
        <v>755.58</v>
      </c>
      <c r="O142" s="90">
        <v>0</v>
      </c>
      <c r="P142" s="90">
        <v>743.4</v>
      </c>
      <c r="Q142" s="90">
        <v>1036.9000000000001</v>
      </c>
      <c r="R142" s="91">
        <v>8008.74</v>
      </c>
    </row>
    <row r="143" spans="1:18" ht="11.25" customHeight="1" x14ac:dyDescent="0.25">
      <c r="A143" s="87"/>
      <c r="B143" s="87"/>
      <c r="C143" s="87" t="s">
        <v>177</v>
      </c>
      <c r="D143" s="87"/>
      <c r="E143" s="88"/>
      <c r="F143" s="89">
        <v>463.73</v>
      </c>
      <c r="G143" s="90">
        <v>510.85</v>
      </c>
      <c r="H143" s="90">
        <v>1112.57</v>
      </c>
      <c r="I143" s="90">
        <v>541.80999999999995</v>
      </c>
      <c r="J143" s="90">
        <v>552.59</v>
      </c>
      <c r="K143" s="90">
        <v>549.44000000000005</v>
      </c>
      <c r="L143" s="90">
        <v>531.6</v>
      </c>
      <c r="M143" s="90">
        <v>850.84</v>
      </c>
      <c r="N143" s="90">
        <v>217.61</v>
      </c>
      <c r="O143" s="90">
        <v>1247</v>
      </c>
      <c r="P143" s="90">
        <v>517.05999999999995</v>
      </c>
      <c r="Q143" s="90">
        <v>512.65</v>
      </c>
      <c r="R143" s="91">
        <v>7607.75</v>
      </c>
    </row>
    <row r="144" spans="1:18" ht="11.25" customHeight="1" x14ac:dyDescent="0.25">
      <c r="A144" s="87"/>
      <c r="B144" s="87"/>
      <c r="C144" s="87" t="s">
        <v>178</v>
      </c>
      <c r="D144" s="87"/>
      <c r="E144" s="88"/>
      <c r="F144" s="89">
        <v>2145.4</v>
      </c>
      <c r="G144" s="90">
        <v>3481.43</v>
      </c>
      <c r="H144" s="90">
        <v>-11579.99</v>
      </c>
      <c r="I144" s="90">
        <v>3142.06</v>
      </c>
      <c r="J144" s="90">
        <v>2894.59</v>
      </c>
      <c r="K144" s="90">
        <v>10294.200000000001</v>
      </c>
      <c r="L144" s="90">
        <v>3492.09</v>
      </c>
      <c r="M144" s="90">
        <v>4398.01</v>
      </c>
      <c r="N144" s="90">
        <v>3923.71</v>
      </c>
      <c r="O144" s="90">
        <v>2526.23</v>
      </c>
      <c r="P144" s="90">
        <v>2116.2399999999998</v>
      </c>
      <c r="Q144" s="90">
        <v>6917.37</v>
      </c>
      <c r="R144" s="91">
        <v>33751.340000000004</v>
      </c>
    </row>
    <row r="145" spans="1:18" ht="11.25" customHeight="1" x14ac:dyDescent="0.25">
      <c r="A145" s="87"/>
      <c r="B145" s="87"/>
      <c r="C145" s="87" t="s">
        <v>179</v>
      </c>
      <c r="D145" s="87"/>
      <c r="E145" s="88"/>
      <c r="F145" s="89">
        <v>3101.48</v>
      </c>
      <c r="G145" s="90">
        <v>7849.33</v>
      </c>
      <c r="H145" s="90">
        <v>2073.66</v>
      </c>
      <c r="I145" s="90">
        <v>2870.5</v>
      </c>
      <c r="J145" s="90">
        <v>6050.77</v>
      </c>
      <c r="K145" s="90">
        <v>5706.88</v>
      </c>
      <c r="L145" s="90">
        <v>4699.5200000000004</v>
      </c>
      <c r="M145" s="90">
        <v>2315</v>
      </c>
      <c r="N145" s="90">
        <v>3698.42</v>
      </c>
      <c r="O145" s="90">
        <v>2848.04</v>
      </c>
      <c r="P145" s="90">
        <v>2833.68</v>
      </c>
      <c r="Q145" s="90">
        <v>3034.96</v>
      </c>
      <c r="R145" s="91">
        <v>47082.239999999998</v>
      </c>
    </row>
    <row r="146" spans="1:18" ht="11.25" customHeight="1" x14ac:dyDescent="0.25">
      <c r="A146" s="87"/>
      <c r="B146" s="87"/>
      <c r="C146" s="87" t="s">
        <v>180</v>
      </c>
      <c r="D146" s="87"/>
      <c r="E146" s="88"/>
      <c r="F146" s="89">
        <v>2385</v>
      </c>
      <c r="G146" s="90">
        <v>3823.27</v>
      </c>
      <c r="H146" s="90">
        <v>3432.3</v>
      </c>
      <c r="I146" s="90">
        <v>2251.25</v>
      </c>
      <c r="J146" s="90">
        <v>2520</v>
      </c>
      <c r="K146" s="90">
        <v>2638.58</v>
      </c>
      <c r="L146" s="90">
        <v>4011.96</v>
      </c>
      <c r="M146" s="90">
        <v>2520</v>
      </c>
      <c r="N146" s="90">
        <v>7557.76</v>
      </c>
      <c r="O146" s="90">
        <v>6524.56</v>
      </c>
      <c r="P146" s="90">
        <v>5258.26</v>
      </c>
      <c r="Q146" s="90">
        <v>10146.280000000001</v>
      </c>
      <c r="R146" s="91">
        <v>53069.22</v>
      </c>
    </row>
    <row r="147" spans="1:18" ht="11.25" customHeight="1" x14ac:dyDescent="0.25">
      <c r="A147" s="87"/>
      <c r="B147" s="87"/>
      <c r="C147" s="87" t="s">
        <v>181</v>
      </c>
      <c r="D147" s="87"/>
      <c r="E147" s="88"/>
      <c r="F147" s="89">
        <v>72.84</v>
      </c>
      <c r="G147" s="90">
        <v>2905.96</v>
      </c>
      <c r="H147" s="90">
        <v>0</v>
      </c>
      <c r="I147" s="90">
        <v>2979.86</v>
      </c>
      <c r="J147" s="90">
        <v>1452.31</v>
      </c>
      <c r="K147" s="90">
        <v>0</v>
      </c>
      <c r="L147" s="90">
        <v>2048.7600000000002</v>
      </c>
      <c r="M147" s="90">
        <v>4552.96</v>
      </c>
      <c r="N147" s="90">
        <v>1536.94</v>
      </c>
      <c r="O147" s="90">
        <v>666.33</v>
      </c>
      <c r="P147" s="90">
        <v>1461.24</v>
      </c>
      <c r="Q147" s="90">
        <v>1565.26</v>
      </c>
      <c r="R147" s="91">
        <v>19242.46</v>
      </c>
    </row>
    <row r="148" spans="1:18" ht="11.25" customHeight="1" x14ac:dyDescent="0.25">
      <c r="A148" s="87"/>
      <c r="B148" s="87"/>
      <c r="C148" s="87" t="s">
        <v>182</v>
      </c>
      <c r="D148" s="87"/>
      <c r="E148" s="88"/>
      <c r="F148" s="89">
        <v>25.98</v>
      </c>
      <c r="G148" s="90">
        <v>1324.79</v>
      </c>
      <c r="H148" s="90">
        <v>25.98</v>
      </c>
      <c r="I148" s="90">
        <v>2774.72</v>
      </c>
      <c r="J148" s="90">
        <v>1374.37</v>
      </c>
      <c r="K148" s="90">
        <v>51.96</v>
      </c>
      <c r="L148" s="90">
        <v>25.98</v>
      </c>
      <c r="M148" s="90">
        <v>4382.67</v>
      </c>
      <c r="N148" s="90">
        <v>607.35</v>
      </c>
      <c r="O148" s="90">
        <v>224.85</v>
      </c>
      <c r="P148" s="90">
        <v>1555.19</v>
      </c>
      <c r="Q148" s="90">
        <v>51.96</v>
      </c>
      <c r="R148" s="91">
        <v>12425.8</v>
      </c>
    </row>
    <row r="149" spans="1:18" ht="11.25" customHeight="1" x14ac:dyDescent="0.25">
      <c r="A149" s="87"/>
      <c r="B149" s="87"/>
      <c r="C149" s="87" t="s">
        <v>183</v>
      </c>
      <c r="D149" s="87"/>
      <c r="E149" s="88"/>
      <c r="F149" s="89">
        <v>1260.3</v>
      </c>
      <c r="G149" s="90">
        <v>2720.13</v>
      </c>
      <c r="H149" s="90">
        <v>-595.83000000000004</v>
      </c>
      <c r="I149" s="90">
        <v>2454</v>
      </c>
      <c r="J149" s="90">
        <v>1415.23</v>
      </c>
      <c r="K149" s="90">
        <v>768.43</v>
      </c>
      <c r="L149" s="90">
        <v>1749.68</v>
      </c>
      <c r="M149" s="90">
        <v>3960.83</v>
      </c>
      <c r="N149" s="90">
        <v>1260</v>
      </c>
      <c r="O149" s="90">
        <v>226.86</v>
      </c>
      <c r="P149" s="90">
        <v>1260</v>
      </c>
      <c r="Q149" s="90">
        <v>1442.84</v>
      </c>
      <c r="R149" s="91">
        <v>17922.47</v>
      </c>
    </row>
    <row r="150" spans="1:18" ht="11.25" customHeight="1" x14ac:dyDescent="0.25">
      <c r="A150" s="87"/>
      <c r="B150" s="87"/>
      <c r="C150" s="87" t="s">
        <v>184</v>
      </c>
      <c r="D150" s="87"/>
      <c r="E150" s="88"/>
      <c r="F150" s="89">
        <v>2021.99</v>
      </c>
      <c r="G150" s="90">
        <v>133.88</v>
      </c>
      <c r="H150" s="90">
        <v>302.54000000000002</v>
      </c>
      <c r="I150" s="90">
        <v>75.83</v>
      </c>
      <c r="J150" s="90">
        <v>1416.18</v>
      </c>
      <c r="K150" s="90">
        <v>312.89999999999998</v>
      </c>
      <c r="L150" s="90">
        <v>119.49</v>
      </c>
      <c r="M150" s="90">
        <v>345.6</v>
      </c>
      <c r="N150" s="90">
        <v>1882.01</v>
      </c>
      <c r="O150" s="90">
        <v>208.86</v>
      </c>
      <c r="P150" s="90">
        <v>362.11</v>
      </c>
      <c r="Q150" s="90">
        <v>635.57000000000005</v>
      </c>
      <c r="R150" s="91">
        <v>7816.9599999999991</v>
      </c>
    </row>
    <row r="151" spans="1:18" ht="11.25" customHeight="1" x14ac:dyDescent="0.25">
      <c r="A151" s="87"/>
      <c r="B151" s="87"/>
      <c r="C151" s="87" t="s">
        <v>185</v>
      </c>
      <c r="D151" s="87"/>
      <c r="E151" s="88"/>
      <c r="F151" s="89">
        <v>2284.5</v>
      </c>
      <c r="G151" s="90">
        <v>0</v>
      </c>
      <c r="H151" s="90">
        <v>0</v>
      </c>
      <c r="I151" s="90">
        <v>50.93</v>
      </c>
      <c r="J151" s="90">
        <v>1376.65</v>
      </c>
      <c r="K151" s="90">
        <v>0</v>
      </c>
      <c r="L151" s="90">
        <v>368.93</v>
      </c>
      <c r="M151" s="90">
        <v>0</v>
      </c>
      <c r="N151" s="90">
        <v>41.93</v>
      </c>
      <c r="O151" s="90">
        <v>0</v>
      </c>
      <c r="P151" s="90">
        <v>63.73</v>
      </c>
      <c r="Q151" s="90">
        <v>534.38</v>
      </c>
      <c r="R151" s="91">
        <v>4721.0499999999993</v>
      </c>
    </row>
    <row r="152" spans="1:18" ht="11.25" customHeight="1" x14ac:dyDescent="0.25">
      <c r="A152" s="87"/>
      <c r="B152" s="87"/>
      <c r="C152" s="87" t="s">
        <v>186</v>
      </c>
      <c r="D152" s="87"/>
      <c r="E152" s="88"/>
      <c r="F152" s="89">
        <v>1536.75</v>
      </c>
      <c r="G152" s="90">
        <v>0</v>
      </c>
      <c r="H152" s="90">
        <v>0</v>
      </c>
      <c r="I152" s="90">
        <v>0</v>
      </c>
      <c r="J152" s="90">
        <v>0</v>
      </c>
      <c r="K152" s="90">
        <v>11.75</v>
      </c>
      <c r="L152" s="90">
        <v>12.06</v>
      </c>
      <c r="M152" s="90">
        <v>0</v>
      </c>
      <c r="N152" s="90">
        <v>29.86</v>
      </c>
      <c r="O152" s="90">
        <v>0</v>
      </c>
      <c r="P152" s="90">
        <v>1314.55</v>
      </c>
      <c r="Q152" s="90">
        <v>135.04</v>
      </c>
      <c r="R152" s="91">
        <v>3040.0099999999998</v>
      </c>
    </row>
    <row r="153" spans="1:18" ht="11.25" customHeight="1" x14ac:dyDescent="0.25">
      <c r="A153" s="87"/>
      <c r="B153" s="87"/>
      <c r="C153" s="87" t="s">
        <v>187</v>
      </c>
      <c r="D153" s="87"/>
      <c r="E153" s="88"/>
      <c r="F153" s="89">
        <v>9370.56</v>
      </c>
      <c r="G153" s="90">
        <v>9089.91</v>
      </c>
      <c r="H153" s="90">
        <v>8135.26</v>
      </c>
      <c r="I153" s="90">
        <v>8260.44</v>
      </c>
      <c r="J153" s="90">
        <v>3523.24</v>
      </c>
      <c r="K153" s="90">
        <v>5898.64</v>
      </c>
      <c r="L153" s="90">
        <v>3277.15</v>
      </c>
      <c r="M153" s="90">
        <v>15583.99</v>
      </c>
      <c r="N153" s="90">
        <v>3520.13</v>
      </c>
      <c r="O153" s="90">
        <v>9283.1</v>
      </c>
      <c r="P153" s="90">
        <v>7018.35</v>
      </c>
      <c r="Q153" s="90">
        <v>6657.28</v>
      </c>
      <c r="R153" s="91">
        <v>89618.050000000017</v>
      </c>
    </row>
    <row r="154" spans="1:18" ht="11.25" customHeight="1" x14ac:dyDescent="0.25">
      <c r="A154" s="87"/>
      <c r="B154" s="87"/>
      <c r="C154" s="87" t="s">
        <v>188</v>
      </c>
      <c r="D154" s="87"/>
      <c r="E154" s="88"/>
      <c r="F154" s="89">
        <v>6007.01</v>
      </c>
      <c r="G154" s="90">
        <v>7158.06</v>
      </c>
      <c r="H154" s="90">
        <v>5970.18</v>
      </c>
      <c r="I154" s="90">
        <v>5431.17</v>
      </c>
      <c r="J154" s="90">
        <v>4741.45</v>
      </c>
      <c r="K154" s="90">
        <v>4386.28</v>
      </c>
      <c r="L154" s="90">
        <v>4781.2299999999996</v>
      </c>
      <c r="M154" s="90">
        <v>3966.85</v>
      </c>
      <c r="N154" s="90">
        <v>3510.83</v>
      </c>
      <c r="O154" s="90">
        <v>3464.97</v>
      </c>
      <c r="P154" s="90">
        <v>4069.82</v>
      </c>
      <c r="Q154" s="90">
        <v>4389.46</v>
      </c>
      <c r="R154" s="91">
        <v>57877.310000000005</v>
      </c>
    </row>
    <row r="155" spans="1:18" ht="11.25" customHeight="1" x14ac:dyDescent="0.25">
      <c r="A155" s="87"/>
      <c r="B155" s="87"/>
      <c r="C155" s="87" t="s">
        <v>189</v>
      </c>
      <c r="D155" s="87"/>
      <c r="E155" s="88"/>
      <c r="F155" s="89">
        <v>6953.72</v>
      </c>
      <c r="G155" s="90">
        <v>7293.37</v>
      </c>
      <c r="H155" s="90">
        <v>0</v>
      </c>
      <c r="I155" s="90">
        <v>6439.2</v>
      </c>
      <c r="J155" s="90">
        <v>8106.64</v>
      </c>
      <c r="K155" s="90">
        <v>0</v>
      </c>
      <c r="L155" s="90">
        <v>8607.49</v>
      </c>
      <c r="M155" s="90">
        <v>4098.24</v>
      </c>
      <c r="N155" s="90">
        <v>4764.78</v>
      </c>
      <c r="O155" s="90">
        <v>2036.66</v>
      </c>
      <c r="P155" s="90">
        <v>0</v>
      </c>
      <c r="Q155" s="90">
        <v>9251.98</v>
      </c>
      <c r="R155" s="91">
        <v>57552.08</v>
      </c>
    </row>
    <row r="156" spans="1:18" ht="11.25" customHeight="1" x14ac:dyDescent="0.25">
      <c r="A156" s="87"/>
      <c r="B156" s="87"/>
      <c r="C156" s="92" t="s">
        <v>190</v>
      </c>
      <c r="D156" s="92"/>
      <c r="E156" s="93"/>
      <c r="F156" s="94">
        <v>48819.960000000006</v>
      </c>
      <c r="G156" s="95">
        <v>76796.379999999976</v>
      </c>
      <c r="H156" s="95">
        <v>32294.71</v>
      </c>
      <c r="I156" s="95">
        <v>42825.659999999996</v>
      </c>
      <c r="J156" s="95">
        <v>55955.790000000008</v>
      </c>
      <c r="K156" s="95">
        <v>42606.09</v>
      </c>
      <c r="L156" s="95">
        <v>52816.77</v>
      </c>
      <c r="M156" s="95">
        <v>54580.099999999991</v>
      </c>
      <c r="N156" s="95">
        <v>45795.799999999996</v>
      </c>
      <c r="O156" s="95">
        <v>40225.350000000006</v>
      </c>
      <c r="P156" s="95">
        <v>32726.199999999997</v>
      </c>
      <c r="Q156" s="95">
        <v>65166.689999999988</v>
      </c>
      <c r="R156" s="96">
        <v>590609.5</v>
      </c>
    </row>
    <row r="157" spans="1:18" ht="11.25" customHeight="1" x14ac:dyDescent="0.25">
      <c r="A157" s="87"/>
      <c r="B157" s="87" t="s">
        <v>37</v>
      </c>
      <c r="C157" s="87"/>
      <c r="D157" s="87"/>
      <c r="E157" s="88"/>
      <c r="F157" s="89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1"/>
    </row>
    <row r="158" spans="1:18" ht="11.25" customHeight="1" x14ac:dyDescent="0.25">
      <c r="A158" s="87"/>
      <c r="B158" s="87"/>
      <c r="C158" s="87" t="s">
        <v>191</v>
      </c>
      <c r="D158" s="87"/>
      <c r="E158" s="88"/>
      <c r="F158" s="89">
        <v>0</v>
      </c>
      <c r="G158" s="90">
        <v>0</v>
      </c>
      <c r="H158" s="90">
        <v>0</v>
      </c>
      <c r="I158" s="90">
        <v>150</v>
      </c>
      <c r="J158" s="90">
        <v>0</v>
      </c>
      <c r="K158" s="90">
        <v>0</v>
      </c>
      <c r="L158" s="90">
        <v>199</v>
      </c>
      <c r="M158" s="90">
        <v>0</v>
      </c>
      <c r="N158" s="90">
        <v>14.79</v>
      </c>
      <c r="O158" s="90">
        <v>0</v>
      </c>
      <c r="P158" s="90">
        <v>4180</v>
      </c>
      <c r="Q158" s="90">
        <v>0</v>
      </c>
      <c r="R158" s="91">
        <v>4543.79</v>
      </c>
    </row>
    <row r="159" spans="1:18" ht="11.25" customHeight="1" x14ac:dyDescent="0.25">
      <c r="A159" s="87"/>
      <c r="B159" s="87"/>
      <c r="C159" s="87" t="s">
        <v>192</v>
      </c>
      <c r="D159" s="87"/>
      <c r="E159" s="88"/>
      <c r="F159" s="89">
        <v>0</v>
      </c>
      <c r="G159" s="90">
        <v>0</v>
      </c>
      <c r="H159" s="90">
        <v>0</v>
      </c>
      <c r="I159" s="90">
        <v>0</v>
      </c>
      <c r="J159" s="90">
        <v>0</v>
      </c>
      <c r="K159" s="90">
        <v>130</v>
      </c>
      <c r="L159" s="90">
        <v>0</v>
      </c>
      <c r="M159" s="90">
        <v>0</v>
      </c>
      <c r="N159" s="90">
        <v>14.39</v>
      </c>
      <c r="O159" s="90">
        <v>0</v>
      </c>
      <c r="P159" s="90">
        <v>3990</v>
      </c>
      <c r="Q159" s="90">
        <v>0</v>
      </c>
      <c r="R159" s="91">
        <v>4134.3900000000003</v>
      </c>
    </row>
    <row r="160" spans="1:18" ht="11.25" customHeight="1" x14ac:dyDescent="0.25">
      <c r="A160" s="87"/>
      <c r="B160" s="87"/>
      <c r="C160" s="87" t="s">
        <v>193</v>
      </c>
      <c r="D160" s="87"/>
      <c r="E160" s="88"/>
      <c r="F160" s="89">
        <v>0</v>
      </c>
      <c r="G160" s="90">
        <v>300</v>
      </c>
      <c r="H160" s="90">
        <v>0</v>
      </c>
      <c r="I160" s="90">
        <v>0</v>
      </c>
      <c r="J160" s="90">
        <v>0</v>
      </c>
      <c r="K160" s="90">
        <v>0</v>
      </c>
      <c r="L160" s="90">
        <v>1395</v>
      </c>
      <c r="M160" s="90">
        <v>0</v>
      </c>
      <c r="N160" s="90">
        <v>10.81</v>
      </c>
      <c r="O160" s="90">
        <v>0</v>
      </c>
      <c r="P160" s="90">
        <v>0</v>
      </c>
      <c r="Q160" s="90">
        <v>0</v>
      </c>
      <c r="R160" s="91">
        <v>1705.81</v>
      </c>
    </row>
    <row r="161" spans="1:18" ht="11.25" customHeight="1" x14ac:dyDescent="0.25">
      <c r="A161" s="87"/>
      <c r="B161" s="87"/>
      <c r="C161" s="87" t="s">
        <v>194</v>
      </c>
      <c r="D161" s="87"/>
      <c r="E161" s="88"/>
      <c r="F161" s="89">
        <v>675</v>
      </c>
      <c r="G161" s="90">
        <v>900</v>
      </c>
      <c r="H161" s="90">
        <v>150</v>
      </c>
      <c r="I161" s="90">
        <v>1050</v>
      </c>
      <c r="J161" s="90">
        <v>1200</v>
      </c>
      <c r="K161" s="90">
        <v>787.5</v>
      </c>
      <c r="L161" s="90">
        <v>1325</v>
      </c>
      <c r="M161" s="90">
        <v>1810</v>
      </c>
      <c r="N161" s="90">
        <v>-905</v>
      </c>
      <c r="O161" s="90">
        <v>4600</v>
      </c>
      <c r="P161" s="90">
        <v>1575</v>
      </c>
      <c r="Q161" s="90">
        <v>412.5</v>
      </c>
      <c r="R161" s="91">
        <v>13580</v>
      </c>
    </row>
    <row r="162" spans="1:18" ht="11.25" customHeight="1" x14ac:dyDescent="0.25">
      <c r="A162" s="87"/>
      <c r="B162" s="87"/>
      <c r="C162" s="87" t="s">
        <v>195</v>
      </c>
      <c r="D162" s="87"/>
      <c r="E162" s="88"/>
      <c r="F162" s="89">
        <v>0</v>
      </c>
      <c r="G162" s="90">
        <v>1387.5</v>
      </c>
      <c r="H162" s="90">
        <v>1125</v>
      </c>
      <c r="I162" s="90">
        <v>1275</v>
      </c>
      <c r="J162" s="90">
        <v>1500</v>
      </c>
      <c r="K162" s="90">
        <v>2625</v>
      </c>
      <c r="L162" s="90">
        <v>1950</v>
      </c>
      <c r="M162" s="90">
        <v>2425</v>
      </c>
      <c r="N162" s="90">
        <v>-1275</v>
      </c>
      <c r="O162" s="90">
        <v>1162.5</v>
      </c>
      <c r="P162" s="90">
        <v>1500</v>
      </c>
      <c r="Q162" s="90">
        <v>2775</v>
      </c>
      <c r="R162" s="91">
        <v>16450</v>
      </c>
    </row>
    <row r="163" spans="1:18" ht="11.25" customHeight="1" x14ac:dyDescent="0.25">
      <c r="A163" s="87"/>
      <c r="B163" s="87"/>
      <c r="C163" s="87" t="s">
        <v>196</v>
      </c>
      <c r="D163" s="87"/>
      <c r="E163" s="88"/>
      <c r="F163" s="89">
        <v>0</v>
      </c>
      <c r="G163" s="90">
        <v>487.5</v>
      </c>
      <c r="H163" s="90">
        <v>562.5</v>
      </c>
      <c r="I163" s="90">
        <v>300</v>
      </c>
      <c r="J163" s="90">
        <v>600</v>
      </c>
      <c r="K163" s="90">
        <v>450</v>
      </c>
      <c r="L163" s="90">
        <v>750</v>
      </c>
      <c r="M163" s="90">
        <v>825</v>
      </c>
      <c r="N163" s="90">
        <v>-412.5</v>
      </c>
      <c r="O163" s="90">
        <v>450</v>
      </c>
      <c r="P163" s="90">
        <v>600</v>
      </c>
      <c r="Q163" s="90">
        <v>0</v>
      </c>
      <c r="R163" s="91">
        <v>4612.5</v>
      </c>
    </row>
    <row r="164" spans="1:18" ht="11.25" customHeight="1" x14ac:dyDescent="0.25">
      <c r="A164" s="87"/>
      <c r="B164" s="87"/>
      <c r="C164" s="87" t="s">
        <v>197</v>
      </c>
      <c r="D164" s="87"/>
      <c r="E164" s="88"/>
      <c r="F164" s="89">
        <v>0</v>
      </c>
      <c r="G164" s="90">
        <v>1009.93</v>
      </c>
      <c r="H164" s="90">
        <v>0</v>
      </c>
      <c r="I164" s="90">
        <v>0</v>
      </c>
      <c r="J164" s="90">
        <v>0</v>
      </c>
      <c r="K164" s="90">
        <v>0</v>
      </c>
      <c r="L164" s="90">
        <v>0</v>
      </c>
      <c r="M164" s="90">
        <v>0</v>
      </c>
      <c r="N164" s="90">
        <v>0</v>
      </c>
      <c r="O164" s="90">
        <v>0</v>
      </c>
      <c r="P164" s="90">
        <v>0</v>
      </c>
      <c r="Q164" s="90">
        <v>287.95</v>
      </c>
      <c r="R164" s="91">
        <v>1297.8799999999999</v>
      </c>
    </row>
    <row r="165" spans="1:18" ht="11.25" customHeight="1" x14ac:dyDescent="0.25">
      <c r="A165" s="87"/>
      <c r="B165" s="87"/>
      <c r="C165" s="87" t="s">
        <v>198</v>
      </c>
      <c r="D165" s="87"/>
      <c r="E165" s="88"/>
      <c r="F165" s="89">
        <v>0</v>
      </c>
      <c r="G165" s="90">
        <v>925.19</v>
      </c>
      <c r="H165" s="90">
        <v>0</v>
      </c>
      <c r="I165" s="90">
        <v>0</v>
      </c>
      <c r="J165" s="90">
        <v>0</v>
      </c>
      <c r="K165" s="90">
        <v>0</v>
      </c>
      <c r="L165" s="90">
        <v>0</v>
      </c>
      <c r="M165" s="90">
        <v>0</v>
      </c>
      <c r="N165" s="90">
        <v>0</v>
      </c>
      <c r="O165" s="90">
        <v>0</v>
      </c>
      <c r="P165" s="90">
        <v>0</v>
      </c>
      <c r="Q165" s="90">
        <v>0</v>
      </c>
      <c r="R165" s="91">
        <v>925.19</v>
      </c>
    </row>
    <row r="166" spans="1:18" ht="11.25" customHeight="1" x14ac:dyDescent="0.25">
      <c r="A166" s="87"/>
      <c r="B166" s="87"/>
      <c r="C166" s="87" t="s">
        <v>199</v>
      </c>
      <c r="D166" s="87"/>
      <c r="E166" s="88"/>
      <c r="F166" s="89">
        <v>0</v>
      </c>
      <c r="G166" s="90">
        <v>13289.88</v>
      </c>
      <c r="H166" s="90">
        <v>-1675</v>
      </c>
      <c r="I166" s="90">
        <v>5475</v>
      </c>
      <c r="J166" s="90">
        <v>5125</v>
      </c>
      <c r="K166" s="90">
        <v>4825</v>
      </c>
      <c r="L166" s="90">
        <v>5775</v>
      </c>
      <c r="M166" s="90">
        <v>3750</v>
      </c>
      <c r="N166" s="90">
        <v>0</v>
      </c>
      <c r="O166" s="90">
        <v>375</v>
      </c>
      <c r="P166" s="90">
        <v>0</v>
      </c>
      <c r="Q166" s="90">
        <v>0</v>
      </c>
      <c r="R166" s="91">
        <v>36939.879999999997</v>
      </c>
    </row>
    <row r="167" spans="1:18" ht="11.25" customHeight="1" x14ac:dyDescent="0.25">
      <c r="A167" s="87"/>
      <c r="B167" s="87"/>
      <c r="C167" s="87" t="s">
        <v>200</v>
      </c>
      <c r="D167" s="87"/>
      <c r="E167" s="88"/>
      <c r="F167" s="89">
        <v>3380</v>
      </c>
      <c r="G167" s="90">
        <v>0</v>
      </c>
      <c r="H167" s="90">
        <v>2502.5</v>
      </c>
      <c r="I167" s="90">
        <v>5460</v>
      </c>
      <c r="J167" s="90">
        <v>4680</v>
      </c>
      <c r="K167" s="90">
        <v>5005.5</v>
      </c>
      <c r="L167" s="90">
        <v>4907.5</v>
      </c>
      <c r="M167" s="90">
        <v>3981.25</v>
      </c>
      <c r="N167" s="90">
        <v>0</v>
      </c>
      <c r="O167" s="90">
        <v>5785</v>
      </c>
      <c r="P167" s="90">
        <v>5866.25</v>
      </c>
      <c r="Q167" s="90">
        <v>0</v>
      </c>
      <c r="R167" s="91">
        <v>41568</v>
      </c>
    </row>
    <row r="168" spans="1:18" ht="11.25" customHeight="1" x14ac:dyDescent="0.25">
      <c r="A168" s="87"/>
      <c r="B168" s="87"/>
      <c r="C168" s="87" t="s">
        <v>201</v>
      </c>
      <c r="D168" s="87"/>
      <c r="E168" s="88"/>
      <c r="F168" s="89">
        <v>0</v>
      </c>
      <c r="G168" s="90">
        <v>5102.5</v>
      </c>
      <c r="H168" s="90">
        <v>0</v>
      </c>
      <c r="I168" s="90">
        <v>0</v>
      </c>
      <c r="J168" s="90">
        <v>0</v>
      </c>
      <c r="K168" s="90">
        <v>0</v>
      </c>
      <c r="L168" s="90">
        <v>0</v>
      </c>
      <c r="M168" s="90">
        <v>0</v>
      </c>
      <c r="N168" s="90">
        <v>5947.5</v>
      </c>
      <c r="O168" s="90">
        <v>0</v>
      </c>
      <c r="P168" s="90">
        <v>0</v>
      </c>
      <c r="Q168" s="90">
        <v>0</v>
      </c>
      <c r="R168" s="91">
        <v>11050</v>
      </c>
    </row>
    <row r="169" spans="1:18" ht="11.25" customHeight="1" x14ac:dyDescent="0.25">
      <c r="A169" s="87"/>
      <c r="B169" s="87"/>
      <c r="C169" s="87" t="s">
        <v>202</v>
      </c>
      <c r="D169" s="87"/>
      <c r="E169" s="88"/>
      <c r="F169" s="89">
        <v>0</v>
      </c>
      <c r="G169" s="90">
        <v>1020</v>
      </c>
      <c r="H169" s="90">
        <v>1020</v>
      </c>
      <c r="I169" s="90">
        <v>1800</v>
      </c>
      <c r="J169" s="90">
        <v>1445</v>
      </c>
      <c r="K169" s="90">
        <v>1275</v>
      </c>
      <c r="L169" s="90">
        <v>1700</v>
      </c>
      <c r="M169" s="90">
        <v>1190</v>
      </c>
      <c r="N169" s="90">
        <v>0</v>
      </c>
      <c r="O169" s="90">
        <v>2295</v>
      </c>
      <c r="P169" s="90">
        <v>1785</v>
      </c>
      <c r="Q169" s="90">
        <v>0</v>
      </c>
      <c r="R169" s="91">
        <v>13530</v>
      </c>
    </row>
    <row r="170" spans="1:18" ht="11.25" customHeight="1" x14ac:dyDescent="0.25">
      <c r="A170" s="87"/>
      <c r="B170" s="87"/>
      <c r="C170" s="87" t="s">
        <v>203</v>
      </c>
      <c r="D170" s="87"/>
      <c r="E170" s="88"/>
      <c r="F170" s="89">
        <v>0</v>
      </c>
      <c r="G170" s="90">
        <v>3145</v>
      </c>
      <c r="H170" s="90">
        <v>3145</v>
      </c>
      <c r="I170" s="90">
        <v>2920</v>
      </c>
      <c r="J170" s="90">
        <v>3740</v>
      </c>
      <c r="K170" s="90">
        <v>2210</v>
      </c>
      <c r="L170" s="90">
        <v>2805</v>
      </c>
      <c r="M170" s="90">
        <v>2635</v>
      </c>
      <c r="N170" s="90">
        <v>0</v>
      </c>
      <c r="O170" s="90">
        <v>6885</v>
      </c>
      <c r="P170" s="90">
        <v>3740</v>
      </c>
      <c r="Q170" s="90">
        <v>0</v>
      </c>
      <c r="R170" s="91">
        <v>31225</v>
      </c>
    </row>
    <row r="171" spans="1:18" ht="11.25" customHeight="1" x14ac:dyDescent="0.25">
      <c r="A171" s="87"/>
      <c r="B171" s="87"/>
      <c r="C171" s="87" t="s">
        <v>204</v>
      </c>
      <c r="D171" s="87"/>
      <c r="E171" s="88"/>
      <c r="F171" s="89">
        <v>0</v>
      </c>
      <c r="G171" s="90">
        <v>1020</v>
      </c>
      <c r="H171" s="90">
        <v>1020</v>
      </c>
      <c r="I171" s="90">
        <v>1020</v>
      </c>
      <c r="J171" s="90">
        <v>1020</v>
      </c>
      <c r="K171" s="90">
        <v>765</v>
      </c>
      <c r="L171" s="90">
        <v>1020</v>
      </c>
      <c r="M171" s="90">
        <v>765</v>
      </c>
      <c r="N171" s="90">
        <v>0</v>
      </c>
      <c r="O171" s="90">
        <v>2040</v>
      </c>
      <c r="P171" s="90">
        <v>1020</v>
      </c>
      <c r="Q171" s="90">
        <v>0</v>
      </c>
      <c r="R171" s="91">
        <v>9690</v>
      </c>
    </row>
    <row r="172" spans="1:18" ht="11.25" customHeight="1" x14ac:dyDescent="0.25">
      <c r="A172" s="87"/>
      <c r="B172" s="87"/>
      <c r="C172" s="87" t="s">
        <v>205</v>
      </c>
      <c r="D172" s="87"/>
      <c r="E172" s="88"/>
      <c r="F172" s="89">
        <v>16851.36</v>
      </c>
      <c r="G172" s="90">
        <v>57617.19</v>
      </c>
      <c r="H172" s="90">
        <v>32828.61</v>
      </c>
      <c r="I172" s="90">
        <v>0</v>
      </c>
      <c r="J172" s="90">
        <v>28682.57</v>
      </c>
      <c r="K172" s="90">
        <v>46008.82</v>
      </c>
      <c r="L172" s="90">
        <v>0</v>
      </c>
      <c r="M172" s="90">
        <v>22027.22</v>
      </c>
      <c r="N172" s="90">
        <v>0</v>
      </c>
      <c r="O172" s="90">
        <v>34255.97</v>
      </c>
      <c r="P172" s="90">
        <v>63362.15</v>
      </c>
      <c r="Q172" s="90">
        <v>45353.69</v>
      </c>
      <c r="R172" s="91">
        <v>346987.58</v>
      </c>
    </row>
    <row r="173" spans="1:18" ht="11.25" customHeight="1" x14ac:dyDescent="0.25">
      <c r="A173" s="87"/>
      <c r="B173" s="87"/>
      <c r="C173" s="87" t="s">
        <v>206</v>
      </c>
      <c r="D173" s="87"/>
      <c r="E173" s="88"/>
      <c r="F173" s="89">
        <v>14642.9</v>
      </c>
      <c r="G173" s="90">
        <v>50461.81</v>
      </c>
      <c r="H173" s="90">
        <v>28819.35</v>
      </c>
      <c r="I173" s="90">
        <v>0</v>
      </c>
      <c r="J173" s="90">
        <v>29593.18</v>
      </c>
      <c r="K173" s="90">
        <v>43000.55</v>
      </c>
      <c r="L173" s="90">
        <v>0</v>
      </c>
      <c r="M173" s="90">
        <v>21735.54</v>
      </c>
      <c r="N173" s="90">
        <v>0</v>
      </c>
      <c r="O173" s="90">
        <v>33807.279999999999</v>
      </c>
      <c r="P173" s="90">
        <v>59028.52</v>
      </c>
      <c r="Q173" s="90">
        <v>44593.97</v>
      </c>
      <c r="R173" s="91">
        <v>325683.09999999998</v>
      </c>
    </row>
    <row r="174" spans="1:18" ht="11.25" customHeight="1" x14ac:dyDescent="0.25">
      <c r="A174" s="87"/>
      <c r="B174" s="87"/>
      <c r="C174" s="87" t="s">
        <v>207</v>
      </c>
      <c r="D174" s="87"/>
      <c r="E174" s="88"/>
      <c r="F174" s="89">
        <v>13424.04</v>
      </c>
      <c r="G174" s="90">
        <v>44223.15</v>
      </c>
      <c r="H174" s="90">
        <v>15125.44</v>
      </c>
      <c r="I174" s="90">
        <v>0</v>
      </c>
      <c r="J174" s="90">
        <v>20861.740000000002</v>
      </c>
      <c r="K174" s="90">
        <v>31020.33</v>
      </c>
      <c r="L174" s="90">
        <v>183.96</v>
      </c>
      <c r="M174" s="90">
        <v>17665.509999999998</v>
      </c>
      <c r="N174" s="90">
        <v>0</v>
      </c>
      <c r="O174" s="90">
        <v>25953.78</v>
      </c>
      <c r="P174" s="90">
        <v>51386.63</v>
      </c>
      <c r="Q174" s="90">
        <v>32795.56</v>
      </c>
      <c r="R174" s="91">
        <v>252640.14</v>
      </c>
    </row>
    <row r="175" spans="1:18" ht="11.25" customHeight="1" x14ac:dyDescent="0.25">
      <c r="A175" s="87"/>
      <c r="B175" s="87"/>
      <c r="C175" s="87" t="s">
        <v>208</v>
      </c>
      <c r="D175" s="87"/>
      <c r="E175" s="88"/>
      <c r="F175" s="89">
        <v>1500</v>
      </c>
      <c r="G175" s="90">
        <v>18567.060000000001</v>
      </c>
      <c r="H175" s="90">
        <v>20471.09</v>
      </c>
      <c r="I175" s="90">
        <v>2500</v>
      </c>
      <c r="J175" s="90">
        <v>26111.02</v>
      </c>
      <c r="K175" s="90">
        <v>18217.68</v>
      </c>
      <c r="L175" s="90">
        <v>2500</v>
      </c>
      <c r="M175" s="90">
        <v>1250</v>
      </c>
      <c r="N175" s="90">
        <v>70.3</v>
      </c>
      <c r="O175" s="90">
        <v>1250</v>
      </c>
      <c r="P175" s="90">
        <v>1250</v>
      </c>
      <c r="Q175" s="90">
        <v>78957.320000000007</v>
      </c>
      <c r="R175" s="91">
        <v>172644.47000000003</v>
      </c>
    </row>
    <row r="176" spans="1:18" ht="11.25" customHeight="1" x14ac:dyDescent="0.25">
      <c r="A176" s="87"/>
      <c r="B176" s="87"/>
      <c r="C176" s="87" t="s">
        <v>209</v>
      </c>
      <c r="D176" s="87"/>
      <c r="E176" s="88"/>
      <c r="F176" s="89">
        <v>4588.7</v>
      </c>
      <c r="G176" s="90">
        <v>17897.29</v>
      </c>
      <c r="H176" s="90">
        <v>16538.77</v>
      </c>
      <c r="I176" s="90">
        <v>2500</v>
      </c>
      <c r="J176" s="90">
        <v>28313.38</v>
      </c>
      <c r="K176" s="90">
        <v>19790.84</v>
      </c>
      <c r="L176" s="90">
        <v>1574</v>
      </c>
      <c r="M176" s="90">
        <v>2500</v>
      </c>
      <c r="N176" s="90">
        <v>-3303.3</v>
      </c>
      <c r="O176" s="90">
        <v>1250</v>
      </c>
      <c r="P176" s="90">
        <v>1250</v>
      </c>
      <c r="Q176" s="90">
        <v>78162.100000000006</v>
      </c>
      <c r="R176" s="91">
        <v>171061.78</v>
      </c>
    </row>
    <row r="177" spans="1:18" ht="11.25" customHeight="1" x14ac:dyDescent="0.25">
      <c r="A177" s="87"/>
      <c r="B177" s="87"/>
      <c r="C177" s="87" t="s">
        <v>210</v>
      </c>
      <c r="D177" s="87"/>
      <c r="E177" s="88"/>
      <c r="F177" s="89">
        <v>2750</v>
      </c>
      <c r="G177" s="90">
        <v>7338.75</v>
      </c>
      <c r="H177" s="90">
        <v>8007.34</v>
      </c>
      <c r="I177" s="90">
        <v>2500</v>
      </c>
      <c r="J177" s="90">
        <v>13578.71</v>
      </c>
      <c r="K177" s="90">
        <v>7633.28</v>
      </c>
      <c r="L177" s="90">
        <v>2500</v>
      </c>
      <c r="M177" s="90">
        <v>1250</v>
      </c>
      <c r="N177" s="90">
        <v>1250</v>
      </c>
      <c r="O177" s="90">
        <v>1250</v>
      </c>
      <c r="P177" s="90">
        <v>1250</v>
      </c>
      <c r="Q177" s="90">
        <v>30439.84</v>
      </c>
      <c r="R177" s="91">
        <v>79747.92</v>
      </c>
    </row>
    <row r="178" spans="1:18" ht="11.25" customHeight="1" x14ac:dyDescent="0.25">
      <c r="A178" s="87"/>
      <c r="B178" s="87"/>
      <c r="C178" s="87" t="s">
        <v>211</v>
      </c>
      <c r="D178" s="87"/>
      <c r="E178" s="88"/>
      <c r="F178" s="89">
        <v>3302.12</v>
      </c>
      <c r="G178" s="90">
        <v>1912.63</v>
      </c>
      <c r="H178" s="90">
        <v>4463.8</v>
      </c>
      <c r="I178" s="90">
        <v>20082.98</v>
      </c>
      <c r="J178" s="90">
        <v>1944.02</v>
      </c>
      <c r="K178" s="90">
        <v>840.42</v>
      </c>
      <c r="L178" s="90">
        <v>-739.18</v>
      </c>
      <c r="M178" s="90">
        <v>1965.53</v>
      </c>
      <c r="N178" s="90">
        <v>1975.18</v>
      </c>
      <c r="O178" s="90">
        <v>1211.79</v>
      </c>
      <c r="P178" s="90">
        <v>2227.39</v>
      </c>
      <c r="Q178" s="90">
        <v>7089.02</v>
      </c>
      <c r="R178" s="91">
        <v>46275.7</v>
      </c>
    </row>
    <row r="179" spans="1:18" ht="11.25" customHeight="1" x14ac:dyDescent="0.25">
      <c r="A179" s="87"/>
      <c r="B179" s="87"/>
      <c r="C179" s="87" t="s">
        <v>212</v>
      </c>
      <c r="D179" s="87"/>
      <c r="E179" s="88"/>
      <c r="F179" s="89">
        <v>11097.14</v>
      </c>
      <c r="G179" s="90">
        <v>2583.41</v>
      </c>
      <c r="H179" s="90">
        <v>3955.34</v>
      </c>
      <c r="I179" s="90">
        <v>4176.22</v>
      </c>
      <c r="J179" s="90">
        <v>2584.25</v>
      </c>
      <c r="K179" s="90">
        <v>1322.9</v>
      </c>
      <c r="L179" s="90">
        <v>805.4</v>
      </c>
      <c r="M179" s="90">
        <v>3645.27</v>
      </c>
      <c r="N179" s="90">
        <v>3149.93</v>
      </c>
      <c r="O179" s="90">
        <v>1069.1199999999999</v>
      </c>
      <c r="P179" s="90">
        <v>3413.98</v>
      </c>
      <c r="Q179" s="90">
        <v>2721.57</v>
      </c>
      <c r="R179" s="91">
        <v>40524.530000000006</v>
      </c>
    </row>
    <row r="180" spans="1:18" ht="11.25" customHeight="1" x14ac:dyDescent="0.25">
      <c r="A180" s="87"/>
      <c r="B180" s="87"/>
      <c r="C180" s="87" t="s">
        <v>213</v>
      </c>
      <c r="D180" s="87"/>
      <c r="E180" s="88"/>
      <c r="F180" s="89">
        <v>7337.47</v>
      </c>
      <c r="G180" s="90">
        <v>2244.11</v>
      </c>
      <c r="H180" s="90">
        <v>4395.0600000000004</v>
      </c>
      <c r="I180" s="90">
        <v>1346.65</v>
      </c>
      <c r="J180" s="90">
        <v>2907.54</v>
      </c>
      <c r="K180" s="90">
        <v>3114.95</v>
      </c>
      <c r="L180" s="90">
        <v>6258.42</v>
      </c>
      <c r="M180" s="90">
        <v>1913.7</v>
      </c>
      <c r="N180" s="90">
        <v>997.35</v>
      </c>
      <c r="O180" s="90">
        <v>6284.29</v>
      </c>
      <c r="P180" s="90">
        <v>3365.92</v>
      </c>
      <c r="Q180" s="90">
        <v>130.32</v>
      </c>
      <c r="R180" s="91">
        <v>40295.779999999992</v>
      </c>
    </row>
    <row r="181" spans="1:18" ht="11.25" customHeight="1" x14ac:dyDescent="0.25">
      <c r="A181" s="87"/>
      <c r="B181" s="87"/>
      <c r="C181" s="87" t="s">
        <v>214</v>
      </c>
      <c r="D181" s="87"/>
      <c r="E181" s="88"/>
      <c r="F181" s="89">
        <v>0</v>
      </c>
      <c r="G181" s="90">
        <v>0</v>
      </c>
      <c r="H181" s="90">
        <v>0</v>
      </c>
      <c r="I181" s="90">
        <v>0</v>
      </c>
      <c r="J181" s="90">
        <v>0</v>
      </c>
      <c r="K181" s="90">
        <v>0</v>
      </c>
      <c r="L181" s="90">
        <v>0</v>
      </c>
      <c r="M181" s="90">
        <v>0</v>
      </c>
      <c r="N181" s="90">
        <v>37.28</v>
      </c>
      <c r="O181" s="90">
        <v>0</v>
      </c>
      <c r="P181" s="90">
        <v>0</v>
      </c>
      <c r="Q181" s="90">
        <v>4000</v>
      </c>
      <c r="R181" s="91">
        <v>4037.28</v>
      </c>
    </row>
    <row r="182" spans="1:18" ht="11.25" customHeight="1" x14ac:dyDescent="0.25">
      <c r="A182" s="87"/>
      <c r="B182" s="87"/>
      <c r="C182" s="87" t="s">
        <v>215</v>
      </c>
      <c r="D182" s="87"/>
      <c r="E182" s="88"/>
      <c r="F182" s="89">
        <v>0</v>
      </c>
      <c r="G182" s="90">
        <v>0</v>
      </c>
      <c r="H182" s="90">
        <v>0</v>
      </c>
      <c r="I182" s="90">
        <v>0</v>
      </c>
      <c r="J182" s="90">
        <v>0</v>
      </c>
      <c r="K182" s="90">
        <v>0</v>
      </c>
      <c r="L182" s="90">
        <v>0</v>
      </c>
      <c r="M182" s="90">
        <v>0</v>
      </c>
      <c r="N182" s="90">
        <v>0</v>
      </c>
      <c r="O182" s="90">
        <v>0</v>
      </c>
      <c r="P182" s="90">
        <v>0</v>
      </c>
      <c r="Q182" s="90">
        <v>0</v>
      </c>
      <c r="R182" s="91">
        <v>0</v>
      </c>
    </row>
    <row r="183" spans="1:18" ht="11.25" customHeight="1" x14ac:dyDescent="0.25">
      <c r="A183" s="87"/>
      <c r="B183" s="87"/>
      <c r="C183" s="87" t="s">
        <v>216</v>
      </c>
      <c r="D183" s="87"/>
      <c r="E183" s="88"/>
      <c r="F183" s="89">
        <v>0</v>
      </c>
      <c r="G183" s="90">
        <v>0</v>
      </c>
      <c r="H183" s="90">
        <v>0</v>
      </c>
      <c r="I183" s="90">
        <v>0</v>
      </c>
      <c r="J183" s="90">
        <v>0</v>
      </c>
      <c r="K183" s="90">
        <v>0</v>
      </c>
      <c r="L183" s="90">
        <v>0</v>
      </c>
      <c r="M183" s="90">
        <v>0</v>
      </c>
      <c r="N183" s="90">
        <v>18.64</v>
      </c>
      <c r="O183" s="90">
        <v>0</v>
      </c>
      <c r="P183" s="90">
        <v>0</v>
      </c>
      <c r="Q183" s="90">
        <v>0</v>
      </c>
      <c r="R183" s="91">
        <v>18.64</v>
      </c>
    </row>
    <row r="184" spans="1:18" ht="11.25" customHeight="1" x14ac:dyDescent="0.25">
      <c r="A184" s="87"/>
      <c r="B184" s="87"/>
      <c r="C184" s="87" t="s">
        <v>217</v>
      </c>
      <c r="D184" s="87"/>
      <c r="E184" s="88"/>
      <c r="F184" s="89">
        <v>0</v>
      </c>
      <c r="G184" s="90">
        <v>4520.16</v>
      </c>
      <c r="H184" s="90">
        <v>0</v>
      </c>
      <c r="I184" s="90">
        <v>24.81</v>
      </c>
      <c r="J184" s="90">
        <v>0</v>
      </c>
      <c r="K184" s="90">
        <v>0</v>
      </c>
      <c r="L184" s="90">
        <v>0</v>
      </c>
      <c r="M184" s="90">
        <v>0</v>
      </c>
      <c r="N184" s="90">
        <v>0</v>
      </c>
      <c r="O184" s="90">
        <v>33810.11</v>
      </c>
      <c r="P184" s="90">
        <v>190.8</v>
      </c>
      <c r="Q184" s="90">
        <v>0</v>
      </c>
      <c r="R184" s="91">
        <v>38545.880000000005</v>
      </c>
    </row>
    <row r="185" spans="1:18" ht="11.25" customHeight="1" x14ac:dyDescent="0.25">
      <c r="A185" s="87"/>
      <c r="B185" s="87"/>
      <c r="C185" s="87" t="s">
        <v>218</v>
      </c>
      <c r="D185" s="87"/>
      <c r="E185" s="88"/>
      <c r="F185" s="89">
        <v>0</v>
      </c>
      <c r="G185" s="90">
        <v>5237.0600000000004</v>
      </c>
      <c r="H185" s="90">
        <v>0</v>
      </c>
      <c r="I185" s="90">
        <v>0</v>
      </c>
      <c r="J185" s="90">
        <v>0</v>
      </c>
      <c r="K185" s="90">
        <v>0</v>
      </c>
      <c r="L185" s="90">
        <v>0</v>
      </c>
      <c r="M185" s="90">
        <v>0</v>
      </c>
      <c r="N185" s="90">
        <v>0</v>
      </c>
      <c r="O185" s="90">
        <v>28678.11</v>
      </c>
      <c r="P185" s="90">
        <v>33.61</v>
      </c>
      <c r="Q185" s="90">
        <v>115.36</v>
      </c>
      <c r="R185" s="91">
        <v>34064.14</v>
      </c>
    </row>
    <row r="186" spans="1:18" ht="11.25" customHeight="1" x14ac:dyDescent="0.25">
      <c r="A186" s="87"/>
      <c r="B186" s="87"/>
      <c r="C186" s="87" t="s">
        <v>219</v>
      </c>
      <c r="D186" s="87"/>
      <c r="E186" s="88"/>
      <c r="F186" s="89">
        <v>0</v>
      </c>
      <c r="G186" s="90">
        <v>4002.78</v>
      </c>
      <c r="H186" s="90">
        <v>0</v>
      </c>
      <c r="I186" s="90">
        <v>0</v>
      </c>
      <c r="J186" s="90">
        <v>3660.47</v>
      </c>
      <c r="K186" s="90">
        <v>0</v>
      </c>
      <c r="L186" s="90">
        <v>0</v>
      </c>
      <c r="M186" s="90">
        <v>0</v>
      </c>
      <c r="N186" s="90">
        <v>2477.7399999999998</v>
      </c>
      <c r="O186" s="90">
        <v>18012.150000000001</v>
      </c>
      <c r="P186" s="90">
        <v>17.579999999999998</v>
      </c>
      <c r="Q186" s="90">
        <v>0</v>
      </c>
      <c r="R186" s="91">
        <v>28170.720000000001</v>
      </c>
    </row>
    <row r="187" spans="1:18" ht="11.25" customHeight="1" x14ac:dyDescent="0.25">
      <c r="A187" s="87"/>
      <c r="B187" s="87"/>
      <c r="C187" s="87" t="s">
        <v>220</v>
      </c>
      <c r="D187" s="87"/>
      <c r="E187" s="88"/>
      <c r="F187" s="89">
        <v>2279.8200000000002</v>
      </c>
      <c r="G187" s="90">
        <v>746.9</v>
      </c>
      <c r="H187" s="90">
        <v>0</v>
      </c>
      <c r="I187" s="90">
        <v>569.62</v>
      </c>
      <c r="J187" s="90">
        <v>1420.52</v>
      </c>
      <c r="K187" s="90">
        <v>0</v>
      </c>
      <c r="L187" s="90">
        <v>0</v>
      </c>
      <c r="M187" s="90">
        <v>0</v>
      </c>
      <c r="N187" s="90">
        <v>0</v>
      </c>
      <c r="O187" s="90">
        <v>0</v>
      </c>
      <c r="P187" s="90">
        <v>0</v>
      </c>
      <c r="Q187" s="90">
        <v>2194.75</v>
      </c>
      <c r="R187" s="91">
        <v>7211.6100000000006</v>
      </c>
    </row>
    <row r="188" spans="1:18" ht="11.25" customHeight="1" x14ac:dyDescent="0.25">
      <c r="A188" s="87"/>
      <c r="B188" s="87"/>
      <c r="C188" s="87" t="s">
        <v>221</v>
      </c>
      <c r="D188" s="87"/>
      <c r="E188" s="88"/>
      <c r="F188" s="89">
        <v>0</v>
      </c>
      <c r="G188" s="90">
        <v>1035.97</v>
      </c>
      <c r="H188" s="90">
        <v>316.69</v>
      </c>
      <c r="I188" s="90">
        <v>464.69</v>
      </c>
      <c r="J188" s="90">
        <v>20.22</v>
      </c>
      <c r="K188" s="90">
        <v>0</v>
      </c>
      <c r="L188" s="90">
        <v>31.43</v>
      </c>
      <c r="M188" s="90">
        <v>0</v>
      </c>
      <c r="N188" s="90">
        <v>0</v>
      </c>
      <c r="O188" s="90">
        <v>0</v>
      </c>
      <c r="P188" s="90">
        <v>0</v>
      </c>
      <c r="Q188" s="90">
        <v>0</v>
      </c>
      <c r="R188" s="91">
        <v>1869.0000000000002</v>
      </c>
    </row>
    <row r="189" spans="1:18" ht="11.25" customHeight="1" x14ac:dyDescent="0.25">
      <c r="A189" s="87"/>
      <c r="B189" s="87"/>
      <c r="C189" s="87" t="s">
        <v>222</v>
      </c>
      <c r="D189" s="87"/>
      <c r="E189" s="88"/>
      <c r="F189" s="89">
        <v>0</v>
      </c>
      <c r="G189" s="90">
        <v>0</v>
      </c>
      <c r="H189" s="90">
        <v>0</v>
      </c>
      <c r="I189" s="90">
        <v>0</v>
      </c>
      <c r="J189" s="90">
        <v>0</v>
      </c>
      <c r="K189" s="90">
        <v>0</v>
      </c>
      <c r="L189" s="90">
        <v>0</v>
      </c>
      <c r="M189" s="90">
        <v>0</v>
      </c>
      <c r="N189" s="90">
        <v>0</v>
      </c>
      <c r="O189" s="90">
        <v>0</v>
      </c>
      <c r="P189" s="90">
        <v>0</v>
      </c>
      <c r="Q189" s="90">
        <v>0</v>
      </c>
      <c r="R189" s="91">
        <v>0</v>
      </c>
    </row>
    <row r="190" spans="1:18" ht="11.25" customHeight="1" x14ac:dyDescent="0.25">
      <c r="A190" s="87"/>
      <c r="B190" s="87"/>
      <c r="C190" s="92" t="s">
        <v>223</v>
      </c>
      <c r="D190" s="92"/>
      <c r="E190" s="93"/>
      <c r="F190" s="94">
        <v>81828.550000000017</v>
      </c>
      <c r="G190" s="95">
        <v>246975.77</v>
      </c>
      <c r="H190" s="95">
        <v>142771.49</v>
      </c>
      <c r="I190" s="95">
        <v>53614.97</v>
      </c>
      <c r="J190" s="95">
        <v>178987.62</v>
      </c>
      <c r="K190" s="95">
        <v>189022.77000000002</v>
      </c>
      <c r="L190" s="95">
        <v>34940.53</v>
      </c>
      <c r="M190" s="95">
        <v>91334.02</v>
      </c>
      <c r="N190" s="95">
        <v>10068.11</v>
      </c>
      <c r="O190" s="95">
        <v>210425.09999999995</v>
      </c>
      <c r="P190" s="95">
        <v>211032.83</v>
      </c>
      <c r="Q190" s="95">
        <v>330028.95</v>
      </c>
      <c r="R190" s="96">
        <v>1781030.7099999997</v>
      </c>
    </row>
    <row r="191" spans="1:18" ht="11.25" customHeight="1" x14ac:dyDescent="0.25">
      <c r="A191" s="87"/>
      <c r="B191" s="87" t="s">
        <v>38</v>
      </c>
      <c r="C191" s="87"/>
      <c r="D191" s="87"/>
      <c r="E191" s="88"/>
      <c r="F191" s="89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1"/>
    </row>
    <row r="192" spans="1:18" ht="11.25" customHeight="1" x14ac:dyDescent="0.25">
      <c r="A192" s="87"/>
      <c r="B192" s="87"/>
      <c r="C192" s="87" t="s">
        <v>224</v>
      </c>
      <c r="D192" s="87"/>
      <c r="E192" s="88"/>
      <c r="F192" s="89">
        <v>13299.2</v>
      </c>
      <c r="G192" s="90">
        <v>12500</v>
      </c>
      <c r="H192" s="90">
        <v>14098.4</v>
      </c>
      <c r="I192" s="90">
        <v>0</v>
      </c>
      <c r="J192" s="90">
        <v>0</v>
      </c>
      <c r="K192" s="90">
        <v>0</v>
      </c>
      <c r="L192" s="90">
        <v>0</v>
      </c>
      <c r="M192" s="90">
        <v>12500</v>
      </c>
      <c r="N192" s="90">
        <v>14724.25</v>
      </c>
      <c r="O192" s="90">
        <v>0</v>
      </c>
      <c r="P192" s="90">
        <v>0</v>
      </c>
      <c r="Q192" s="90">
        <v>5480</v>
      </c>
      <c r="R192" s="91">
        <v>72601.850000000006</v>
      </c>
    </row>
    <row r="193" spans="1:18" ht="11.25" customHeight="1" x14ac:dyDescent="0.25">
      <c r="A193" s="87"/>
      <c r="B193" s="87"/>
      <c r="C193" s="87" t="s">
        <v>225</v>
      </c>
      <c r="D193" s="87"/>
      <c r="E193" s="88"/>
      <c r="F193" s="89">
        <v>13277.6</v>
      </c>
      <c r="G193" s="90">
        <v>12500</v>
      </c>
      <c r="H193" s="90">
        <v>14055.2</v>
      </c>
      <c r="I193" s="90">
        <v>0</v>
      </c>
      <c r="J193" s="90">
        <v>0</v>
      </c>
      <c r="K193" s="90">
        <v>0</v>
      </c>
      <c r="L193" s="90">
        <v>0</v>
      </c>
      <c r="M193" s="90">
        <v>12500</v>
      </c>
      <c r="N193" s="90">
        <v>14664.13</v>
      </c>
      <c r="O193" s="90">
        <v>0</v>
      </c>
      <c r="P193" s="90">
        <v>0</v>
      </c>
      <c r="Q193" s="90">
        <v>0</v>
      </c>
      <c r="R193" s="91">
        <v>66996.930000000008</v>
      </c>
    </row>
    <row r="194" spans="1:18" ht="11.25" customHeight="1" x14ac:dyDescent="0.25">
      <c r="A194" s="87"/>
      <c r="B194" s="87"/>
      <c r="C194" s="87" t="s">
        <v>226</v>
      </c>
      <c r="D194" s="87"/>
      <c r="E194" s="88"/>
      <c r="F194" s="89">
        <v>13083.2</v>
      </c>
      <c r="G194" s="90">
        <v>12500</v>
      </c>
      <c r="H194" s="90">
        <v>13666.4</v>
      </c>
      <c r="I194" s="90">
        <v>0</v>
      </c>
      <c r="J194" s="90">
        <v>0</v>
      </c>
      <c r="K194" s="90">
        <v>0</v>
      </c>
      <c r="L194" s="90">
        <v>0</v>
      </c>
      <c r="M194" s="90">
        <v>12500</v>
      </c>
      <c r="N194" s="90">
        <v>14123.1</v>
      </c>
      <c r="O194" s="90">
        <v>0</v>
      </c>
      <c r="P194" s="90">
        <v>0</v>
      </c>
      <c r="Q194" s="90">
        <v>0</v>
      </c>
      <c r="R194" s="91">
        <v>65872.7</v>
      </c>
    </row>
    <row r="195" spans="1:18" ht="11.25" customHeight="1" x14ac:dyDescent="0.25">
      <c r="A195" s="87"/>
      <c r="B195" s="87"/>
      <c r="C195" s="87" t="s">
        <v>227</v>
      </c>
      <c r="D195" s="87"/>
      <c r="E195" s="88"/>
      <c r="F195" s="89">
        <v>6583.08</v>
      </c>
      <c r="G195" s="90">
        <v>6390.11</v>
      </c>
      <c r="H195" s="90">
        <v>6235.4</v>
      </c>
      <c r="I195" s="90">
        <v>6184.01</v>
      </c>
      <c r="J195" s="90">
        <v>6061.06</v>
      </c>
      <c r="K195" s="90">
        <v>6175.41</v>
      </c>
      <c r="L195" s="90">
        <v>6295.74</v>
      </c>
      <c r="M195" s="90">
        <v>6542.8</v>
      </c>
      <c r="N195" s="90">
        <v>6068.46</v>
      </c>
      <c r="O195" s="90">
        <v>6259.05</v>
      </c>
      <c r="P195" s="90">
        <v>6160.17</v>
      </c>
      <c r="Q195" s="90">
        <v>6118.08</v>
      </c>
      <c r="R195" s="91">
        <v>75073.37000000001</v>
      </c>
    </row>
    <row r="196" spans="1:18" ht="11.25" customHeight="1" x14ac:dyDescent="0.25">
      <c r="A196" s="87"/>
      <c r="B196" s="87"/>
      <c r="C196" s="87" t="s">
        <v>228</v>
      </c>
      <c r="D196" s="87"/>
      <c r="E196" s="88"/>
      <c r="F196" s="89">
        <v>5932.19</v>
      </c>
      <c r="G196" s="90">
        <v>5590.22</v>
      </c>
      <c r="H196" s="90">
        <v>6066.88</v>
      </c>
      <c r="I196" s="90">
        <v>6016.88</v>
      </c>
      <c r="J196" s="90">
        <v>5897.25</v>
      </c>
      <c r="K196" s="90">
        <v>6001.99</v>
      </c>
      <c r="L196" s="90">
        <v>6118.75</v>
      </c>
      <c r="M196" s="90">
        <v>6365.97</v>
      </c>
      <c r="N196" s="90">
        <v>5904.45</v>
      </c>
      <c r="O196" s="90">
        <v>6089.36</v>
      </c>
      <c r="P196" s="90">
        <v>5993.67</v>
      </c>
      <c r="Q196" s="90">
        <v>5952.72</v>
      </c>
      <c r="R196" s="91">
        <v>71930.33</v>
      </c>
    </row>
    <row r="197" spans="1:18" ht="11.25" customHeight="1" x14ac:dyDescent="0.25">
      <c r="A197" s="87"/>
      <c r="B197" s="87"/>
      <c r="C197" s="87" t="s">
        <v>229</v>
      </c>
      <c r="D197" s="87"/>
      <c r="E197" s="88"/>
      <c r="F197" s="89">
        <v>5071.32</v>
      </c>
      <c r="G197" s="90">
        <v>4860.18</v>
      </c>
      <c r="H197" s="90">
        <v>4550.17</v>
      </c>
      <c r="I197" s="90">
        <v>4512.66</v>
      </c>
      <c r="J197" s="90">
        <v>4422.9399999999996</v>
      </c>
      <c r="K197" s="90">
        <v>4524.1499999999996</v>
      </c>
      <c r="L197" s="90">
        <v>4612.76</v>
      </c>
      <c r="M197" s="90">
        <v>4774.4799999999996</v>
      </c>
      <c r="N197" s="90">
        <v>4428.34</v>
      </c>
      <c r="O197" s="90">
        <v>4567.7299999999996</v>
      </c>
      <c r="P197" s="90">
        <v>4495.26</v>
      </c>
      <c r="Q197" s="90">
        <v>4464.54</v>
      </c>
      <c r="R197" s="91">
        <v>55284.53</v>
      </c>
    </row>
    <row r="198" spans="1:18" ht="11.25" customHeight="1" x14ac:dyDescent="0.25">
      <c r="A198" s="87"/>
      <c r="B198" s="87"/>
      <c r="C198" s="87" t="s">
        <v>230</v>
      </c>
      <c r="D198" s="87"/>
      <c r="E198" s="88"/>
      <c r="F198" s="89">
        <v>0</v>
      </c>
      <c r="G198" s="90">
        <v>84.61</v>
      </c>
      <c r="H198" s="90">
        <v>518</v>
      </c>
      <c r="I198" s="90">
        <v>0</v>
      </c>
      <c r="J198" s="90">
        <v>0</v>
      </c>
      <c r="K198" s="90">
        <v>1004.55</v>
      </c>
      <c r="L198" s="90">
        <v>972.55</v>
      </c>
      <c r="M198" s="90">
        <v>390.72</v>
      </c>
      <c r="N198" s="90">
        <v>966.07</v>
      </c>
      <c r="O198" s="90">
        <v>268.25</v>
      </c>
      <c r="P198" s="90">
        <v>0</v>
      </c>
      <c r="Q198" s="90">
        <v>1110.97</v>
      </c>
      <c r="R198" s="91">
        <v>5315.72</v>
      </c>
    </row>
    <row r="199" spans="1:18" ht="11.25" customHeight="1" x14ac:dyDescent="0.25">
      <c r="A199" s="87"/>
      <c r="B199" s="87"/>
      <c r="C199" s="87" t="s">
        <v>231</v>
      </c>
      <c r="D199" s="87"/>
      <c r="E199" s="88"/>
      <c r="F199" s="89">
        <v>0</v>
      </c>
      <c r="G199" s="90">
        <v>57.49</v>
      </c>
      <c r="H199" s="90">
        <v>504</v>
      </c>
      <c r="I199" s="90">
        <v>0</v>
      </c>
      <c r="J199" s="90">
        <v>0</v>
      </c>
      <c r="K199" s="90">
        <v>977.4</v>
      </c>
      <c r="L199" s="90">
        <v>946.25</v>
      </c>
      <c r="M199" s="90">
        <v>380.16</v>
      </c>
      <c r="N199" s="90">
        <v>939.96</v>
      </c>
      <c r="O199" s="90">
        <v>261</v>
      </c>
      <c r="P199" s="90">
        <v>0</v>
      </c>
      <c r="Q199" s="90">
        <v>978.35</v>
      </c>
      <c r="R199" s="91">
        <v>5044.6099999999997</v>
      </c>
    </row>
    <row r="200" spans="1:18" ht="11.25" customHeight="1" x14ac:dyDescent="0.25">
      <c r="A200" s="87"/>
      <c r="B200" s="87"/>
      <c r="C200" s="87" t="s">
        <v>232</v>
      </c>
      <c r="D200" s="87"/>
      <c r="E200" s="88"/>
      <c r="F200" s="89">
        <v>0</v>
      </c>
      <c r="G200" s="90">
        <v>50.9</v>
      </c>
      <c r="H200" s="90">
        <v>378</v>
      </c>
      <c r="I200" s="90">
        <v>0</v>
      </c>
      <c r="J200" s="90">
        <v>0</v>
      </c>
      <c r="K200" s="90">
        <v>733.05</v>
      </c>
      <c r="L200" s="90">
        <v>709.7</v>
      </c>
      <c r="M200" s="90">
        <v>285.12</v>
      </c>
      <c r="N200" s="90">
        <v>704.97</v>
      </c>
      <c r="O200" s="90">
        <v>195.75</v>
      </c>
      <c r="P200" s="90">
        <v>0</v>
      </c>
      <c r="Q200" s="90">
        <v>842.68</v>
      </c>
      <c r="R200" s="91">
        <v>3900.1699999999996</v>
      </c>
    </row>
    <row r="201" spans="1:18" ht="11.25" customHeight="1" x14ac:dyDescent="0.25">
      <c r="A201" s="87"/>
      <c r="B201" s="87"/>
      <c r="C201" s="87" t="s">
        <v>233</v>
      </c>
      <c r="D201" s="87"/>
      <c r="E201" s="88"/>
      <c r="F201" s="89">
        <v>0</v>
      </c>
      <c r="G201" s="90">
        <v>0</v>
      </c>
      <c r="H201" s="90">
        <v>3496.5</v>
      </c>
      <c r="I201" s="90">
        <v>0</v>
      </c>
      <c r="J201" s="90">
        <v>4063.34</v>
      </c>
      <c r="K201" s="90">
        <v>5205.16</v>
      </c>
      <c r="L201" s="90">
        <v>0</v>
      </c>
      <c r="M201" s="90">
        <v>4070</v>
      </c>
      <c r="N201" s="90">
        <v>0</v>
      </c>
      <c r="O201" s="90">
        <v>1036</v>
      </c>
      <c r="P201" s="90">
        <v>44.4</v>
      </c>
      <c r="Q201" s="90">
        <v>44.4</v>
      </c>
      <c r="R201" s="91">
        <v>17959.800000000003</v>
      </c>
    </row>
    <row r="202" spans="1:18" ht="11.25" customHeight="1" x14ac:dyDescent="0.25">
      <c r="A202" s="87"/>
      <c r="B202" s="87"/>
      <c r="C202" s="87" t="s">
        <v>234</v>
      </c>
      <c r="D202" s="87"/>
      <c r="E202" s="88"/>
      <c r="F202" s="89">
        <v>0</v>
      </c>
      <c r="G202" s="90">
        <v>0</v>
      </c>
      <c r="H202" s="90">
        <v>3402</v>
      </c>
      <c r="I202" s="90">
        <v>0</v>
      </c>
      <c r="J202" s="90">
        <v>3953.52</v>
      </c>
      <c r="K202" s="90">
        <v>5064.4799999999996</v>
      </c>
      <c r="L202" s="90">
        <v>0</v>
      </c>
      <c r="M202" s="90">
        <v>3960</v>
      </c>
      <c r="N202" s="90">
        <v>0</v>
      </c>
      <c r="O202" s="90">
        <v>1008</v>
      </c>
      <c r="P202" s="90">
        <v>43.2</v>
      </c>
      <c r="Q202" s="90">
        <v>43.2</v>
      </c>
      <c r="R202" s="91">
        <v>17474.400000000001</v>
      </c>
    </row>
    <row r="203" spans="1:18" ht="11.25" customHeight="1" x14ac:dyDescent="0.25">
      <c r="A203" s="87"/>
      <c r="B203" s="87"/>
      <c r="C203" s="87" t="s">
        <v>235</v>
      </c>
      <c r="D203" s="87"/>
      <c r="E203" s="88"/>
      <c r="F203" s="89">
        <v>0</v>
      </c>
      <c r="G203" s="90">
        <v>0</v>
      </c>
      <c r="H203" s="90">
        <v>2551.5</v>
      </c>
      <c r="I203" s="90">
        <v>0</v>
      </c>
      <c r="J203" s="90">
        <v>2965.14</v>
      </c>
      <c r="K203" s="90">
        <v>3798.36</v>
      </c>
      <c r="L203" s="90">
        <v>0</v>
      </c>
      <c r="M203" s="90">
        <v>2970</v>
      </c>
      <c r="N203" s="90">
        <v>0</v>
      </c>
      <c r="O203" s="90">
        <v>756</v>
      </c>
      <c r="P203" s="90">
        <v>32.4</v>
      </c>
      <c r="Q203" s="90">
        <v>32.4</v>
      </c>
      <c r="R203" s="91">
        <v>13105.8</v>
      </c>
    </row>
    <row r="204" spans="1:18" ht="11.25" customHeight="1" x14ac:dyDescent="0.25">
      <c r="A204" s="87"/>
      <c r="B204" s="87"/>
      <c r="C204" s="87" t="s">
        <v>236</v>
      </c>
      <c r="D204" s="87"/>
      <c r="E204" s="88"/>
      <c r="F204" s="89">
        <v>1918.26</v>
      </c>
      <c r="G204" s="90">
        <v>18422.71</v>
      </c>
      <c r="H204" s="90">
        <v>5122.3</v>
      </c>
      <c r="I204" s="90">
        <v>18943.93</v>
      </c>
      <c r="J204" s="90">
        <v>0</v>
      </c>
      <c r="K204" s="90">
        <v>10635.33</v>
      </c>
      <c r="L204" s="90">
        <v>17121.509999999998</v>
      </c>
      <c r="M204" s="90">
        <v>11794.67</v>
      </c>
      <c r="N204" s="90">
        <v>13194.62</v>
      </c>
      <c r="O204" s="90">
        <v>0</v>
      </c>
      <c r="P204" s="90">
        <v>11081.15</v>
      </c>
      <c r="Q204" s="90">
        <v>42886.52</v>
      </c>
      <c r="R204" s="91">
        <v>151120.99999999997</v>
      </c>
    </row>
    <row r="205" spans="1:18" ht="11.25" customHeight="1" x14ac:dyDescent="0.25">
      <c r="A205" s="87"/>
      <c r="B205" s="87"/>
      <c r="C205" s="87" t="s">
        <v>237</v>
      </c>
      <c r="D205" s="87"/>
      <c r="E205" s="88"/>
      <c r="F205" s="89">
        <v>1655.69</v>
      </c>
      <c r="G205" s="90">
        <v>19966.45</v>
      </c>
      <c r="H205" s="90">
        <v>0</v>
      </c>
      <c r="I205" s="90">
        <v>14528.1</v>
      </c>
      <c r="J205" s="90">
        <v>0</v>
      </c>
      <c r="K205" s="90">
        <v>11975.94</v>
      </c>
      <c r="L205" s="90">
        <v>22195.360000000001</v>
      </c>
      <c r="M205" s="90">
        <v>11475.89</v>
      </c>
      <c r="N205" s="90">
        <v>13561.14</v>
      </c>
      <c r="O205" s="90">
        <v>0</v>
      </c>
      <c r="P205" s="90">
        <v>10959.81</v>
      </c>
      <c r="Q205" s="90">
        <v>9045.8700000000008</v>
      </c>
      <c r="R205" s="91">
        <v>115364.25</v>
      </c>
    </row>
    <row r="206" spans="1:18" ht="11.25" customHeight="1" x14ac:dyDescent="0.25">
      <c r="A206" s="87"/>
      <c r="B206" s="87"/>
      <c r="C206" s="87" t="s">
        <v>238</v>
      </c>
      <c r="D206" s="87"/>
      <c r="E206" s="88"/>
      <c r="F206" s="89">
        <v>1466.05</v>
      </c>
      <c r="G206" s="90">
        <v>16326.95</v>
      </c>
      <c r="H206" s="90">
        <v>327</v>
      </c>
      <c r="I206" s="90">
        <v>15218.7</v>
      </c>
      <c r="J206" s="90">
        <v>0</v>
      </c>
      <c r="K206" s="90">
        <v>9127.4599999999991</v>
      </c>
      <c r="L206" s="90">
        <v>13118.14</v>
      </c>
      <c r="M206" s="90">
        <v>8606.92</v>
      </c>
      <c r="N206" s="90">
        <v>9895.9699999999993</v>
      </c>
      <c r="O206" s="90">
        <v>0</v>
      </c>
      <c r="P206" s="90">
        <v>9867.77</v>
      </c>
      <c r="Q206" s="90">
        <v>8432.32</v>
      </c>
      <c r="R206" s="91">
        <v>92387.28</v>
      </c>
    </row>
    <row r="207" spans="1:18" ht="11.25" customHeight="1" x14ac:dyDescent="0.25">
      <c r="A207" s="87"/>
      <c r="B207" s="87"/>
      <c r="C207" s="87" t="s">
        <v>239</v>
      </c>
      <c r="D207" s="87"/>
      <c r="E207" s="88"/>
      <c r="F207" s="89">
        <v>0</v>
      </c>
      <c r="G207" s="90">
        <v>0</v>
      </c>
      <c r="H207" s="90">
        <v>0</v>
      </c>
      <c r="I207" s="90">
        <v>0</v>
      </c>
      <c r="J207" s="90">
        <v>0</v>
      </c>
      <c r="K207" s="90">
        <v>0</v>
      </c>
      <c r="L207" s="90">
        <v>0</v>
      </c>
      <c r="M207" s="90">
        <v>0</v>
      </c>
      <c r="N207" s="90">
        <v>0</v>
      </c>
      <c r="O207" s="90">
        <v>0</v>
      </c>
      <c r="P207" s="90">
        <v>0</v>
      </c>
      <c r="Q207" s="90">
        <v>0</v>
      </c>
      <c r="R207" s="91">
        <v>0</v>
      </c>
    </row>
    <row r="208" spans="1:18" ht="11.25" customHeight="1" x14ac:dyDescent="0.25">
      <c r="A208" s="87"/>
      <c r="B208" s="87"/>
      <c r="C208" s="87" t="s">
        <v>240</v>
      </c>
      <c r="D208" s="87"/>
      <c r="E208" s="88"/>
      <c r="F208" s="89">
        <v>0</v>
      </c>
      <c r="G208" s="90">
        <v>0</v>
      </c>
      <c r="H208" s="90">
        <v>0</v>
      </c>
      <c r="I208" s="90">
        <v>0</v>
      </c>
      <c r="J208" s="90">
        <v>0</v>
      </c>
      <c r="K208" s="90">
        <v>0</v>
      </c>
      <c r="L208" s="90">
        <v>0</v>
      </c>
      <c r="M208" s="90">
        <v>0</v>
      </c>
      <c r="N208" s="90">
        <v>0</v>
      </c>
      <c r="O208" s="90">
        <v>0</v>
      </c>
      <c r="P208" s="90">
        <v>0</v>
      </c>
      <c r="Q208" s="90">
        <v>0</v>
      </c>
      <c r="R208" s="91">
        <v>0</v>
      </c>
    </row>
    <row r="209" spans="1:18" ht="11.25" customHeight="1" x14ac:dyDescent="0.25">
      <c r="A209" s="87"/>
      <c r="B209" s="87"/>
      <c r="C209" s="87" t="s">
        <v>241</v>
      </c>
      <c r="D209" s="87"/>
      <c r="E209" s="88"/>
      <c r="F209" s="89">
        <v>0</v>
      </c>
      <c r="G209" s="90">
        <v>0</v>
      </c>
      <c r="H209" s="90">
        <v>0</v>
      </c>
      <c r="I209" s="90">
        <v>0</v>
      </c>
      <c r="J209" s="90">
        <v>0</v>
      </c>
      <c r="K209" s="90">
        <v>0</v>
      </c>
      <c r="L209" s="90">
        <v>0</v>
      </c>
      <c r="M209" s="90">
        <v>0</v>
      </c>
      <c r="N209" s="90">
        <v>0</v>
      </c>
      <c r="O209" s="90">
        <v>0</v>
      </c>
      <c r="P209" s="90">
        <v>0</v>
      </c>
      <c r="Q209" s="90">
        <v>0</v>
      </c>
      <c r="R209" s="91">
        <v>0</v>
      </c>
    </row>
    <row r="210" spans="1:18" ht="11.25" customHeight="1" x14ac:dyDescent="0.25">
      <c r="A210" s="87"/>
      <c r="B210" s="87"/>
      <c r="C210" s="87" t="s">
        <v>242</v>
      </c>
      <c r="D210" s="87"/>
      <c r="E210" s="88"/>
      <c r="F210" s="89">
        <v>2008</v>
      </c>
      <c r="G210" s="90">
        <v>3468</v>
      </c>
      <c r="H210" s="90">
        <v>-39504</v>
      </c>
      <c r="I210" s="90">
        <v>0</v>
      </c>
      <c r="J210" s="90">
        <v>2196</v>
      </c>
      <c r="K210" s="90">
        <v>16561.11</v>
      </c>
      <c r="L210" s="90">
        <v>0</v>
      </c>
      <c r="M210" s="90">
        <v>0</v>
      </c>
      <c r="N210" s="90">
        <v>0</v>
      </c>
      <c r="O210" s="90">
        <v>0</v>
      </c>
      <c r="P210" s="90">
        <v>28672.49</v>
      </c>
      <c r="Q210" s="90">
        <v>4665.3599999999997</v>
      </c>
      <c r="R210" s="91">
        <v>18066.960000000003</v>
      </c>
    </row>
    <row r="211" spans="1:18" ht="11.25" customHeight="1" x14ac:dyDescent="0.25">
      <c r="A211" s="87"/>
      <c r="B211" s="87"/>
      <c r="C211" s="87" t="s">
        <v>243</v>
      </c>
      <c r="D211" s="87"/>
      <c r="E211" s="88"/>
      <c r="F211" s="89">
        <v>0</v>
      </c>
      <c r="G211" s="90">
        <v>732</v>
      </c>
      <c r="H211" s="90">
        <v>0</v>
      </c>
      <c r="I211" s="90">
        <v>0</v>
      </c>
      <c r="J211" s="90">
        <v>732</v>
      </c>
      <c r="K211" s="90">
        <v>16113.51</v>
      </c>
      <c r="L211" s="90">
        <v>0</v>
      </c>
      <c r="M211" s="90">
        <v>0</v>
      </c>
      <c r="N211" s="90">
        <v>0</v>
      </c>
      <c r="O211" s="90">
        <v>0</v>
      </c>
      <c r="P211" s="90">
        <v>27901.78</v>
      </c>
      <c r="Q211" s="90">
        <v>5298.88</v>
      </c>
      <c r="R211" s="91">
        <v>50778.17</v>
      </c>
    </row>
    <row r="212" spans="1:18" ht="11.25" customHeight="1" x14ac:dyDescent="0.25">
      <c r="A212" s="87"/>
      <c r="B212" s="87"/>
      <c r="C212" s="87" t="s">
        <v>244</v>
      </c>
      <c r="D212" s="87"/>
      <c r="E212" s="88"/>
      <c r="F212" s="89">
        <v>22392</v>
      </c>
      <c r="G212" s="90">
        <v>0</v>
      </c>
      <c r="H212" s="90">
        <v>0</v>
      </c>
      <c r="I212" s="90">
        <v>0</v>
      </c>
      <c r="J212" s="90">
        <v>0</v>
      </c>
      <c r="K212" s="90">
        <v>12085.13</v>
      </c>
      <c r="L212" s="90">
        <v>134.25</v>
      </c>
      <c r="M212" s="90">
        <v>0</v>
      </c>
      <c r="N212" s="90">
        <v>0</v>
      </c>
      <c r="O212" s="90">
        <v>0</v>
      </c>
      <c r="P212" s="90">
        <v>20617.349999999999</v>
      </c>
      <c r="Q212" s="90">
        <v>1783.81</v>
      </c>
      <c r="R212" s="91">
        <v>57012.539999999994</v>
      </c>
    </row>
    <row r="213" spans="1:18" ht="11.25" customHeight="1" x14ac:dyDescent="0.25">
      <c r="A213" s="87"/>
      <c r="B213" s="87"/>
      <c r="C213" s="87" t="s">
        <v>245</v>
      </c>
      <c r="D213" s="87"/>
      <c r="E213" s="88"/>
      <c r="F213" s="89">
        <v>12531.48</v>
      </c>
      <c r="G213" s="90">
        <v>3110.78</v>
      </c>
      <c r="H213" s="90">
        <v>337.6</v>
      </c>
      <c r="I213" s="90">
        <v>4434.84</v>
      </c>
      <c r="J213" s="90">
        <v>590.75</v>
      </c>
      <c r="K213" s="90">
        <v>1863.03</v>
      </c>
      <c r="L213" s="90">
        <v>270.64999999999998</v>
      </c>
      <c r="M213" s="90">
        <v>3627.7</v>
      </c>
      <c r="N213" s="90">
        <v>5898.39</v>
      </c>
      <c r="O213" s="90">
        <v>4126.1899999999996</v>
      </c>
      <c r="P213" s="90">
        <v>9582.7800000000007</v>
      </c>
      <c r="Q213" s="90">
        <v>2144.61</v>
      </c>
      <c r="R213" s="91">
        <v>48518.8</v>
      </c>
    </row>
    <row r="214" spans="1:18" ht="11.25" customHeight="1" x14ac:dyDescent="0.25">
      <c r="A214" s="87"/>
      <c r="B214" s="87"/>
      <c r="C214" s="87" t="s">
        <v>246</v>
      </c>
      <c r="D214" s="87"/>
      <c r="E214" s="88"/>
      <c r="F214" s="89">
        <v>14750.67</v>
      </c>
      <c r="G214" s="90">
        <v>3487.81</v>
      </c>
      <c r="H214" s="90">
        <v>656.97</v>
      </c>
      <c r="I214" s="90">
        <v>5139.82</v>
      </c>
      <c r="J214" s="90">
        <v>962.23</v>
      </c>
      <c r="K214" s="90">
        <v>1039.8399999999999</v>
      </c>
      <c r="L214" s="90">
        <v>702.57</v>
      </c>
      <c r="M214" s="90">
        <v>5367.29</v>
      </c>
      <c r="N214" s="90">
        <v>5853.89</v>
      </c>
      <c r="O214" s="90">
        <v>4667.6899999999996</v>
      </c>
      <c r="P214" s="90">
        <v>7951.3</v>
      </c>
      <c r="Q214" s="90">
        <v>1653.32</v>
      </c>
      <c r="R214" s="91">
        <v>52233.400000000009</v>
      </c>
    </row>
    <row r="215" spans="1:18" ht="11.25" customHeight="1" x14ac:dyDescent="0.25">
      <c r="A215" s="87"/>
      <c r="B215" s="87"/>
      <c r="C215" s="87" t="s">
        <v>247</v>
      </c>
      <c r="D215" s="87"/>
      <c r="E215" s="88"/>
      <c r="F215" s="89">
        <v>8133.04</v>
      </c>
      <c r="G215" s="90">
        <v>5029.8900000000003</v>
      </c>
      <c r="H215" s="90">
        <v>1029.05</v>
      </c>
      <c r="I215" s="90">
        <v>5005.53</v>
      </c>
      <c r="J215" s="90">
        <v>1617.35</v>
      </c>
      <c r="K215" s="90">
        <v>1496.29</v>
      </c>
      <c r="L215" s="90">
        <v>2611.79</v>
      </c>
      <c r="M215" s="90">
        <v>1439.89</v>
      </c>
      <c r="N215" s="90">
        <v>6042.63</v>
      </c>
      <c r="O215" s="90">
        <v>4198.1099999999997</v>
      </c>
      <c r="P215" s="90">
        <v>9816.19</v>
      </c>
      <c r="Q215" s="90">
        <v>694.96</v>
      </c>
      <c r="R215" s="91">
        <v>47114.720000000001</v>
      </c>
    </row>
    <row r="216" spans="1:18" ht="11.25" customHeight="1" x14ac:dyDescent="0.25">
      <c r="A216" s="87"/>
      <c r="B216" s="87"/>
      <c r="C216" s="87" t="s">
        <v>248</v>
      </c>
      <c r="D216" s="87"/>
      <c r="E216" s="88"/>
      <c r="F216" s="89">
        <v>0</v>
      </c>
      <c r="G216" s="90">
        <v>0</v>
      </c>
      <c r="H216" s="90">
        <v>240.5</v>
      </c>
      <c r="I216" s="90">
        <v>0</v>
      </c>
      <c r="J216" s="90">
        <v>0</v>
      </c>
      <c r="K216" s="90">
        <v>0</v>
      </c>
      <c r="L216" s="90">
        <v>83.25</v>
      </c>
      <c r="M216" s="90">
        <v>0</v>
      </c>
      <c r="N216" s="90">
        <v>970.11</v>
      </c>
      <c r="O216" s="90">
        <v>2736.28</v>
      </c>
      <c r="P216" s="90">
        <v>406.36</v>
      </c>
      <c r="Q216" s="90">
        <v>4871.04</v>
      </c>
      <c r="R216" s="91">
        <v>9307.5400000000009</v>
      </c>
    </row>
    <row r="217" spans="1:18" ht="11.25" customHeight="1" x14ac:dyDescent="0.25">
      <c r="A217" s="87"/>
      <c r="B217" s="87"/>
      <c r="C217" s="87" t="s">
        <v>249</v>
      </c>
      <c r="D217" s="87"/>
      <c r="E217" s="88"/>
      <c r="F217" s="89">
        <v>0</v>
      </c>
      <c r="G217" s="90">
        <v>0</v>
      </c>
      <c r="H217" s="90">
        <v>234</v>
      </c>
      <c r="I217" s="90">
        <v>0</v>
      </c>
      <c r="J217" s="90">
        <v>0</v>
      </c>
      <c r="K217" s="90">
        <v>0</v>
      </c>
      <c r="L217" s="90">
        <v>81</v>
      </c>
      <c r="M217" s="90">
        <v>264</v>
      </c>
      <c r="N217" s="90">
        <v>943.91</v>
      </c>
      <c r="O217" s="90">
        <v>2859.34</v>
      </c>
      <c r="P217" s="90">
        <v>232.54</v>
      </c>
      <c r="Q217" s="90">
        <v>4742.8500000000004</v>
      </c>
      <c r="R217" s="91">
        <v>9357.64</v>
      </c>
    </row>
    <row r="218" spans="1:18" ht="11.25" customHeight="1" x14ac:dyDescent="0.25">
      <c r="A218" s="87"/>
      <c r="B218" s="87"/>
      <c r="C218" s="87" t="s">
        <v>250</v>
      </c>
      <c r="D218" s="87"/>
      <c r="E218" s="88"/>
      <c r="F218" s="89">
        <v>106.88</v>
      </c>
      <c r="G218" s="90">
        <v>0</v>
      </c>
      <c r="H218" s="90">
        <v>175.5</v>
      </c>
      <c r="I218" s="90">
        <v>0</v>
      </c>
      <c r="J218" s="90">
        <v>0</v>
      </c>
      <c r="K218" s="90">
        <v>0</v>
      </c>
      <c r="L218" s="90">
        <v>177.75</v>
      </c>
      <c r="M218" s="90">
        <v>0</v>
      </c>
      <c r="N218" s="90">
        <v>707.95</v>
      </c>
      <c r="O218" s="90">
        <v>2081.63</v>
      </c>
      <c r="P218" s="90">
        <v>174.41</v>
      </c>
      <c r="Q218" s="90">
        <v>3292.63</v>
      </c>
      <c r="R218" s="91">
        <v>6716.75</v>
      </c>
    </row>
    <row r="219" spans="1:18" ht="11.25" customHeight="1" x14ac:dyDescent="0.25">
      <c r="A219" s="87"/>
      <c r="B219" s="87"/>
      <c r="C219" s="87" t="s">
        <v>251</v>
      </c>
      <c r="D219" s="87"/>
      <c r="E219" s="88"/>
      <c r="F219" s="89">
        <v>3520.62</v>
      </c>
      <c r="G219" s="90">
        <v>2033.93</v>
      </c>
      <c r="H219" s="90">
        <v>1785</v>
      </c>
      <c r="I219" s="90">
        <v>113.76</v>
      </c>
      <c r="J219" s="90">
        <v>537.61</v>
      </c>
      <c r="K219" s="90">
        <v>1080.3399999999999</v>
      </c>
      <c r="L219" s="90">
        <v>686.22</v>
      </c>
      <c r="M219" s="90">
        <v>1055.92</v>
      </c>
      <c r="N219" s="90">
        <v>141.16999999999999</v>
      </c>
      <c r="O219" s="90">
        <v>1543.9</v>
      </c>
      <c r="P219" s="90">
        <v>440.4</v>
      </c>
      <c r="Q219" s="90">
        <v>1555.89</v>
      </c>
      <c r="R219" s="91">
        <v>14494.759999999998</v>
      </c>
    </row>
    <row r="220" spans="1:18" ht="11.25" customHeight="1" x14ac:dyDescent="0.25">
      <c r="A220" s="87"/>
      <c r="B220" s="87"/>
      <c r="C220" s="87" t="s">
        <v>252</v>
      </c>
      <c r="D220" s="87"/>
      <c r="E220" s="88"/>
      <c r="F220" s="89">
        <v>3038.71</v>
      </c>
      <c r="G220" s="90">
        <v>1919.1</v>
      </c>
      <c r="H220" s="90">
        <v>0</v>
      </c>
      <c r="I220" s="90">
        <v>36.590000000000003</v>
      </c>
      <c r="J220" s="90">
        <v>743.76</v>
      </c>
      <c r="K220" s="90">
        <v>1237.92</v>
      </c>
      <c r="L220" s="90">
        <v>605.1</v>
      </c>
      <c r="M220" s="90">
        <v>1200.6600000000001</v>
      </c>
      <c r="N220" s="90">
        <v>136.16999999999999</v>
      </c>
      <c r="O220" s="90">
        <v>1562.36</v>
      </c>
      <c r="P220" s="90">
        <v>794.57</v>
      </c>
      <c r="Q220" s="90">
        <v>7493.87</v>
      </c>
      <c r="R220" s="91">
        <v>18768.810000000001</v>
      </c>
    </row>
    <row r="221" spans="1:18" ht="11.25" customHeight="1" x14ac:dyDescent="0.25">
      <c r="A221" s="87"/>
      <c r="B221" s="87"/>
      <c r="C221" s="87" t="s">
        <v>253</v>
      </c>
      <c r="D221" s="87"/>
      <c r="E221" s="88"/>
      <c r="F221" s="89">
        <v>2690.67</v>
      </c>
      <c r="G221" s="90">
        <v>1588.12</v>
      </c>
      <c r="H221" s="90">
        <v>258</v>
      </c>
      <c r="I221" s="90">
        <v>27.43</v>
      </c>
      <c r="J221" s="90">
        <v>392.31</v>
      </c>
      <c r="K221" s="90">
        <v>875.13</v>
      </c>
      <c r="L221" s="90">
        <v>659.53</v>
      </c>
      <c r="M221" s="90">
        <v>574.07000000000005</v>
      </c>
      <c r="N221" s="90">
        <v>154.59</v>
      </c>
      <c r="O221" s="90">
        <v>909.47</v>
      </c>
      <c r="P221" s="90">
        <v>1509.57</v>
      </c>
      <c r="Q221" s="90">
        <v>1133.6199999999999</v>
      </c>
      <c r="R221" s="91">
        <v>10772.510000000002</v>
      </c>
    </row>
    <row r="222" spans="1:18" ht="11.25" customHeight="1" x14ac:dyDescent="0.25">
      <c r="A222" s="87"/>
      <c r="B222" s="87"/>
      <c r="C222" s="87" t="s">
        <v>254</v>
      </c>
      <c r="D222" s="87"/>
      <c r="E222" s="88"/>
      <c r="F222" s="89">
        <v>2966.71</v>
      </c>
      <c r="G222" s="90">
        <v>2351.3200000000002</v>
      </c>
      <c r="H222" s="90">
        <v>621.76</v>
      </c>
      <c r="I222" s="90">
        <v>297.08999999999997</v>
      </c>
      <c r="J222" s="90">
        <v>266.66000000000003</v>
      </c>
      <c r="K222" s="90">
        <v>0</v>
      </c>
      <c r="L222" s="90">
        <v>1017.57</v>
      </c>
      <c r="M222" s="90">
        <v>753.39</v>
      </c>
      <c r="N222" s="90">
        <v>570.74</v>
      </c>
      <c r="O222" s="90">
        <v>17.850000000000001</v>
      </c>
      <c r="P222" s="90">
        <v>641.88</v>
      </c>
      <c r="Q222" s="90">
        <v>2564.79</v>
      </c>
      <c r="R222" s="91">
        <v>12069.759999999998</v>
      </c>
    </row>
    <row r="223" spans="1:18" ht="11.25" customHeight="1" x14ac:dyDescent="0.25">
      <c r="A223" s="87"/>
      <c r="B223" s="87"/>
      <c r="C223" s="87" t="s">
        <v>255</v>
      </c>
      <c r="D223" s="87"/>
      <c r="E223" s="88"/>
      <c r="F223" s="89">
        <v>3993.37</v>
      </c>
      <c r="G223" s="90">
        <v>5713.89</v>
      </c>
      <c r="H223" s="90">
        <v>205.95</v>
      </c>
      <c r="I223" s="90">
        <v>56.51</v>
      </c>
      <c r="J223" s="90">
        <v>335.9</v>
      </c>
      <c r="K223" s="90">
        <v>0</v>
      </c>
      <c r="L223" s="90">
        <v>402.81</v>
      </c>
      <c r="M223" s="90">
        <v>120.53</v>
      </c>
      <c r="N223" s="90">
        <v>270.5</v>
      </c>
      <c r="O223" s="90">
        <v>1844.73</v>
      </c>
      <c r="P223" s="90">
        <v>0</v>
      </c>
      <c r="Q223" s="90">
        <v>0</v>
      </c>
      <c r="R223" s="91">
        <v>12944.19</v>
      </c>
    </row>
    <row r="224" spans="1:18" ht="11.25" customHeight="1" x14ac:dyDescent="0.25">
      <c r="A224" s="87"/>
      <c r="B224" s="87"/>
      <c r="C224" s="87" t="s">
        <v>256</v>
      </c>
      <c r="D224" s="87"/>
      <c r="E224" s="88"/>
      <c r="F224" s="89">
        <v>1344.7</v>
      </c>
      <c r="G224" s="90">
        <v>399.84</v>
      </c>
      <c r="H224" s="90">
        <v>405.28</v>
      </c>
      <c r="I224" s="90">
        <v>42.38</v>
      </c>
      <c r="J224" s="90">
        <v>344.3</v>
      </c>
      <c r="K224" s="90">
        <v>0</v>
      </c>
      <c r="L224" s="90">
        <v>302.11</v>
      </c>
      <c r="M224" s="90">
        <v>393.72</v>
      </c>
      <c r="N224" s="90">
        <v>249.25</v>
      </c>
      <c r="O224" s="90">
        <v>13.03</v>
      </c>
      <c r="P224" s="90">
        <v>0</v>
      </c>
      <c r="Q224" s="90">
        <v>0</v>
      </c>
      <c r="R224" s="91">
        <v>3494.61</v>
      </c>
    </row>
    <row r="225" spans="1:18" ht="11.25" customHeight="1" x14ac:dyDescent="0.25">
      <c r="A225" s="87"/>
      <c r="B225" s="87"/>
      <c r="C225" s="87" t="s">
        <v>257</v>
      </c>
      <c r="D225" s="87"/>
      <c r="E225" s="88"/>
      <c r="F225" s="89">
        <v>84.77</v>
      </c>
      <c r="G225" s="90">
        <v>63.9</v>
      </c>
      <c r="H225" s="90">
        <v>114.1</v>
      </c>
      <c r="I225" s="90">
        <v>34</v>
      </c>
      <c r="J225" s="90">
        <v>0</v>
      </c>
      <c r="K225" s="90">
        <v>100</v>
      </c>
      <c r="L225" s="90">
        <v>100</v>
      </c>
      <c r="M225" s="90">
        <v>100</v>
      </c>
      <c r="N225" s="90">
        <v>120.69</v>
      </c>
      <c r="O225" s="90">
        <v>166.75</v>
      </c>
      <c r="P225" s="90">
        <v>2475.52</v>
      </c>
      <c r="Q225" s="90">
        <v>6016.34</v>
      </c>
      <c r="R225" s="91">
        <v>9376.07</v>
      </c>
    </row>
    <row r="226" spans="1:18" ht="11.25" customHeight="1" x14ac:dyDescent="0.25">
      <c r="A226" s="87"/>
      <c r="B226" s="87"/>
      <c r="C226" s="87" t="s">
        <v>258</v>
      </c>
      <c r="D226" s="87"/>
      <c r="E226" s="88"/>
      <c r="F226" s="89">
        <v>50.3</v>
      </c>
      <c r="G226" s="90">
        <v>62.09</v>
      </c>
      <c r="H226" s="90">
        <v>110.93</v>
      </c>
      <c r="I226" s="90">
        <v>33</v>
      </c>
      <c r="J226" s="90">
        <v>0</v>
      </c>
      <c r="K226" s="90">
        <v>0</v>
      </c>
      <c r="L226" s="90">
        <v>0</v>
      </c>
      <c r="M226" s="90">
        <v>0</v>
      </c>
      <c r="N226" s="90">
        <v>20.329999999999998</v>
      </c>
      <c r="O226" s="90">
        <v>376.02</v>
      </c>
      <c r="P226" s="90">
        <v>2273.9699999999998</v>
      </c>
      <c r="Q226" s="90">
        <v>695.21</v>
      </c>
      <c r="R226" s="91">
        <v>3621.85</v>
      </c>
    </row>
    <row r="227" spans="1:18" ht="11.25" customHeight="1" x14ac:dyDescent="0.25">
      <c r="A227" s="87"/>
      <c r="B227" s="87"/>
      <c r="C227" s="87" t="s">
        <v>259</v>
      </c>
      <c r="D227" s="87"/>
      <c r="E227" s="88"/>
      <c r="F227" s="89">
        <v>501.38</v>
      </c>
      <c r="G227" s="90">
        <v>54.81</v>
      </c>
      <c r="H227" s="90">
        <v>121.45</v>
      </c>
      <c r="I227" s="90">
        <v>33</v>
      </c>
      <c r="J227" s="90">
        <v>0</v>
      </c>
      <c r="K227" s="90">
        <v>0</v>
      </c>
      <c r="L227" s="90">
        <v>0</v>
      </c>
      <c r="M227" s="90">
        <v>0</v>
      </c>
      <c r="N227" s="90">
        <v>15.46</v>
      </c>
      <c r="O227" s="90">
        <v>629.9</v>
      </c>
      <c r="P227" s="90">
        <v>2399.98</v>
      </c>
      <c r="Q227" s="90">
        <v>530.6</v>
      </c>
      <c r="R227" s="91">
        <v>4286.58</v>
      </c>
    </row>
    <row r="228" spans="1:18" ht="11.25" customHeight="1" x14ac:dyDescent="0.25">
      <c r="A228" s="87"/>
      <c r="B228" s="87"/>
      <c r="C228" s="87" t="s">
        <v>260</v>
      </c>
      <c r="D228" s="87"/>
      <c r="E228" s="88"/>
      <c r="F228" s="89">
        <v>0</v>
      </c>
      <c r="G228" s="90">
        <v>0</v>
      </c>
      <c r="H228" s="90">
        <v>0</v>
      </c>
      <c r="I228" s="90">
        <v>0</v>
      </c>
      <c r="J228" s="90">
        <v>0</v>
      </c>
      <c r="K228" s="90">
        <v>0</v>
      </c>
      <c r="L228" s="90">
        <v>0</v>
      </c>
      <c r="M228" s="90">
        <v>0</v>
      </c>
      <c r="N228" s="90">
        <v>0</v>
      </c>
      <c r="O228" s="90">
        <v>0</v>
      </c>
      <c r="P228" s="90">
        <v>0</v>
      </c>
      <c r="Q228" s="90">
        <v>1</v>
      </c>
      <c r="R228" s="91">
        <v>1</v>
      </c>
    </row>
    <row r="229" spans="1:18" ht="11.25" customHeight="1" x14ac:dyDescent="0.25">
      <c r="A229" s="87"/>
      <c r="B229" s="87"/>
      <c r="C229" s="92" t="s">
        <v>261</v>
      </c>
      <c r="D229" s="92"/>
      <c r="E229" s="93"/>
      <c r="F229" s="94">
        <v>140399.88999999998</v>
      </c>
      <c r="G229" s="95">
        <v>139265.09999999998</v>
      </c>
      <c r="H229" s="95">
        <v>41763.839999999997</v>
      </c>
      <c r="I229" s="95">
        <v>80658.229999999981</v>
      </c>
      <c r="J229" s="95">
        <v>36082.12000000001</v>
      </c>
      <c r="K229" s="95">
        <v>117675.57999999999</v>
      </c>
      <c r="L229" s="95">
        <v>79925.36</v>
      </c>
      <c r="M229" s="95">
        <v>114013.9</v>
      </c>
      <c r="N229" s="95">
        <v>121271.24</v>
      </c>
      <c r="O229" s="95">
        <v>48174.39</v>
      </c>
      <c r="P229" s="95">
        <v>164568.92000000001</v>
      </c>
      <c r="Q229" s="95">
        <v>134570.82999999999</v>
      </c>
      <c r="R229" s="96">
        <v>1218369.4000000004</v>
      </c>
    </row>
    <row r="230" spans="1:18" ht="11.25" customHeight="1" x14ac:dyDescent="0.25">
      <c r="A230" s="87"/>
      <c r="B230" s="92" t="s">
        <v>45</v>
      </c>
      <c r="C230" s="92"/>
      <c r="D230" s="92"/>
      <c r="E230" s="93"/>
      <c r="F230" s="94">
        <v>613279.18000000005</v>
      </c>
      <c r="G230" s="95">
        <v>979782.32</v>
      </c>
      <c r="H230" s="95">
        <v>638617.25000000012</v>
      </c>
      <c r="I230" s="95">
        <v>627465.43000000005</v>
      </c>
      <c r="J230" s="95">
        <v>812564.94000000006</v>
      </c>
      <c r="K230" s="95">
        <v>793461.25</v>
      </c>
      <c r="L230" s="95">
        <v>649649.58000000007</v>
      </c>
      <c r="M230" s="95">
        <v>820237.77000000014</v>
      </c>
      <c r="N230" s="95">
        <v>567719.47</v>
      </c>
      <c r="O230" s="95">
        <v>728727.87</v>
      </c>
      <c r="P230" s="95">
        <v>890388.26000000013</v>
      </c>
      <c r="Q230" s="95">
        <v>1252183.92</v>
      </c>
      <c r="R230" s="96">
        <v>9374077.2399999984</v>
      </c>
    </row>
    <row r="231" spans="1:18" ht="11.25" customHeight="1" x14ac:dyDescent="0.25">
      <c r="A231" s="92" t="s">
        <v>46</v>
      </c>
      <c r="B231" s="92"/>
      <c r="C231" s="92"/>
      <c r="D231" s="92"/>
      <c r="E231" s="93"/>
      <c r="F231" s="94">
        <v>16580.819999999949</v>
      </c>
      <c r="G231" s="95">
        <v>-353457.75999999989</v>
      </c>
      <c r="H231" s="95">
        <v>197628.30999999994</v>
      </c>
      <c r="I231" s="95">
        <v>142296.69000000006</v>
      </c>
      <c r="J231" s="95">
        <v>-32385.710000000079</v>
      </c>
      <c r="K231" s="95">
        <v>-100990.31999999995</v>
      </c>
      <c r="L231" s="95">
        <v>38777.769999999902</v>
      </c>
      <c r="M231" s="95">
        <v>-143043.92000000016</v>
      </c>
      <c r="N231" s="95">
        <v>-69846.129999999946</v>
      </c>
      <c r="O231" s="95">
        <v>133101.87</v>
      </c>
      <c r="P231" s="95">
        <v>-402439.04000000015</v>
      </c>
      <c r="Q231" s="95">
        <v>2707119.9299999997</v>
      </c>
      <c r="R231" s="96">
        <v>2133342.5100000035</v>
      </c>
    </row>
    <row r="232" spans="1:18" ht="11.25" customHeight="1" x14ac:dyDescent="0.25">
      <c r="A232" s="87"/>
      <c r="B232" s="87"/>
      <c r="C232" s="87"/>
      <c r="D232" s="87"/>
      <c r="E232" s="88"/>
      <c r="F232" s="89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1"/>
    </row>
    <row r="233" spans="1:18" ht="11.25" customHeight="1" x14ac:dyDescent="0.25">
      <c r="A233" s="97" t="s">
        <v>262</v>
      </c>
      <c r="B233" s="97"/>
      <c r="C233" s="98"/>
      <c r="D233" s="98"/>
      <c r="E233" s="99" t="s">
        <v>277</v>
      </c>
      <c r="F233" s="100" t="s">
        <v>278</v>
      </c>
      <c r="G233" s="101" t="s">
        <v>279</v>
      </c>
      <c r="H233" s="101" t="s">
        <v>280</v>
      </c>
      <c r="I233" s="101" t="s">
        <v>281</v>
      </c>
      <c r="J233" s="101" t="s">
        <v>282</v>
      </c>
      <c r="K233" s="101" t="s">
        <v>283</v>
      </c>
      <c r="L233" s="101" t="s">
        <v>284</v>
      </c>
      <c r="M233" s="101" t="s">
        <v>285</v>
      </c>
      <c r="N233" s="101" t="s">
        <v>286</v>
      </c>
      <c r="O233" s="101" t="s">
        <v>287</v>
      </c>
      <c r="P233" s="101" t="s">
        <v>288</v>
      </c>
      <c r="Q233" s="101" t="s">
        <v>277</v>
      </c>
      <c r="R233" s="102" t="s">
        <v>276</v>
      </c>
    </row>
    <row r="234" spans="1:18" ht="11.25" customHeight="1" x14ac:dyDescent="0.25">
      <c r="A234" s="87" t="s">
        <v>46</v>
      </c>
      <c r="B234" s="87"/>
      <c r="C234" s="87"/>
      <c r="D234" s="87"/>
      <c r="E234" s="88"/>
      <c r="F234" s="89">
        <v>16580.819999999949</v>
      </c>
      <c r="G234" s="90">
        <v>-353457.75999999989</v>
      </c>
      <c r="H234" s="90">
        <v>197628.30999999994</v>
      </c>
      <c r="I234" s="90">
        <v>142296.69000000006</v>
      </c>
      <c r="J234" s="90">
        <v>-32385.710000000079</v>
      </c>
      <c r="K234" s="90">
        <v>-100990.31999999995</v>
      </c>
      <c r="L234" s="90">
        <v>38777.769999999902</v>
      </c>
      <c r="M234" s="90">
        <v>-143043.92000000016</v>
      </c>
      <c r="N234" s="90">
        <v>-69846.129999999946</v>
      </c>
      <c r="O234" s="90">
        <v>133101.87</v>
      </c>
      <c r="P234" s="90">
        <v>-402439.04000000015</v>
      </c>
      <c r="Q234" s="90">
        <v>2707119.9299999997</v>
      </c>
      <c r="R234" s="91">
        <v>2133342.5100000035</v>
      </c>
    </row>
    <row r="235" spans="1:18" ht="11.25" customHeight="1" x14ac:dyDescent="0.25">
      <c r="A235" s="92" t="s">
        <v>47</v>
      </c>
      <c r="B235" s="92"/>
      <c r="C235" s="92"/>
      <c r="D235" s="92"/>
      <c r="E235" s="93"/>
      <c r="F235" s="94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6"/>
    </row>
    <row r="236" spans="1:18" ht="11.25" customHeight="1" x14ac:dyDescent="0.25">
      <c r="A236" s="87"/>
      <c r="B236" s="87" t="s">
        <v>263</v>
      </c>
      <c r="C236" s="87"/>
      <c r="D236" s="87"/>
      <c r="E236" s="88"/>
      <c r="F236" s="89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1"/>
    </row>
    <row r="237" spans="1:18" ht="11.25" customHeight="1" x14ac:dyDescent="0.25">
      <c r="A237" s="87"/>
      <c r="B237" s="87"/>
      <c r="C237" s="87" t="s">
        <v>264</v>
      </c>
      <c r="D237" s="87"/>
      <c r="E237" s="88"/>
      <c r="F237" s="89">
        <v>247337.34</v>
      </c>
      <c r="G237" s="90">
        <v>0</v>
      </c>
      <c r="H237" s="90">
        <v>161241.56</v>
      </c>
      <c r="I237" s="90">
        <v>-98875.25</v>
      </c>
      <c r="J237" s="90">
        <v>98875.24</v>
      </c>
      <c r="K237" s="90">
        <v>0</v>
      </c>
      <c r="L237" s="90">
        <v>0</v>
      </c>
      <c r="M237" s="90">
        <v>0</v>
      </c>
      <c r="N237" s="90">
        <v>-285560</v>
      </c>
      <c r="O237" s="90">
        <v>-160346</v>
      </c>
      <c r="P237" s="90">
        <v>65886</v>
      </c>
      <c r="Q237" s="90">
        <v>-3298636.79</v>
      </c>
      <c r="R237" s="91">
        <v>-3270077.9</v>
      </c>
    </row>
    <row r="238" spans="1:18" ht="11.25" customHeight="1" x14ac:dyDescent="0.25">
      <c r="A238" s="87"/>
      <c r="B238" s="87"/>
      <c r="C238" s="87" t="s">
        <v>265</v>
      </c>
      <c r="D238" s="87"/>
      <c r="E238" s="88"/>
      <c r="F238" s="89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90">
        <v>0</v>
      </c>
      <c r="N238" s="90">
        <v>0</v>
      </c>
      <c r="O238" s="90">
        <v>-25000</v>
      </c>
      <c r="P238" s="90">
        <v>37012.26</v>
      </c>
      <c r="Q238" s="90">
        <v>-97280.960000000006</v>
      </c>
      <c r="R238" s="91">
        <v>-85268.700000000012</v>
      </c>
    </row>
    <row r="239" spans="1:18" ht="11.25" customHeight="1" x14ac:dyDescent="0.25">
      <c r="A239" s="87"/>
      <c r="B239" s="87"/>
      <c r="C239" s="87" t="s">
        <v>266</v>
      </c>
      <c r="D239" s="87"/>
      <c r="E239" s="88"/>
      <c r="F239" s="89">
        <v>266368.78999999998</v>
      </c>
      <c r="G239" s="90">
        <v>83684.039999999994</v>
      </c>
      <c r="H239" s="90">
        <v>-157493.87</v>
      </c>
      <c r="I239" s="90">
        <v>-250642.01</v>
      </c>
      <c r="J239" s="90">
        <v>-1810.2</v>
      </c>
      <c r="K239" s="90">
        <v>137082.42000000001</v>
      </c>
      <c r="L239" s="90">
        <v>-53293.73</v>
      </c>
      <c r="M239" s="90">
        <v>85408.75</v>
      </c>
      <c r="N239" s="90">
        <v>-113593.07</v>
      </c>
      <c r="O239" s="90">
        <v>198118.95</v>
      </c>
      <c r="P239" s="90">
        <v>-12689.65</v>
      </c>
      <c r="Q239" s="90">
        <v>211245.44</v>
      </c>
      <c r="R239" s="91">
        <v>392385.86</v>
      </c>
    </row>
    <row r="240" spans="1:18" ht="11.25" customHeight="1" x14ac:dyDescent="0.25">
      <c r="A240" s="87"/>
      <c r="B240" s="87"/>
      <c r="C240" s="87" t="s">
        <v>267</v>
      </c>
      <c r="D240" s="87"/>
      <c r="E240" s="88"/>
      <c r="F240" s="89"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90">
        <v>0</v>
      </c>
      <c r="N240" s="90">
        <v>450688</v>
      </c>
      <c r="O240" s="90">
        <v>0</v>
      </c>
      <c r="P240" s="90">
        <v>0</v>
      </c>
      <c r="Q240" s="90">
        <v>-450688</v>
      </c>
      <c r="R240" s="91">
        <v>0</v>
      </c>
    </row>
    <row r="241" spans="1:18" ht="11.25" customHeight="1" x14ac:dyDescent="0.25">
      <c r="A241" s="87"/>
      <c r="B241" s="87"/>
      <c r="C241" s="87" t="s">
        <v>268</v>
      </c>
      <c r="D241" s="87"/>
      <c r="E241" s="88"/>
      <c r="F241" s="89">
        <v>-100206.8</v>
      </c>
      <c r="G241" s="90">
        <v>892.85</v>
      </c>
      <c r="H241" s="90">
        <v>1611.94</v>
      </c>
      <c r="I241" s="90">
        <v>1047.29</v>
      </c>
      <c r="J241" s="90">
        <v>21024.14</v>
      </c>
      <c r="K241" s="90">
        <v>-24181.98</v>
      </c>
      <c r="L241" s="90">
        <v>137.5</v>
      </c>
      <c r="M241" s="90">
        <v>275</v>
      </c>
      <c r="N241" s="90">
        <v>1057.01</v>
      </c>
      <c r="O241" s="90">
        <v>17664.79</v>
      </c>
      <c r="P241" s="90">
        <v>-9811.56</v>
      </c>
      <c r="Q241" s="90">
        <v>215993.7</v>
      </c>
      <c r="R241" s="91">
        <v>125503.88</v>
      </c>
    </row>
    <row r="242" spans="1:18" ht="11.25" customHeight="1" x14ac:dyDescent="0.25">
      <c r="A242" s="87"/>
      <c r="B242" s="87"/>
      <c r="C242" s="87" t="s">
        <v>269</v>
      </c>
      <c r="D242" s="87"/>
      <c r="E242" s="88"/>
      <c r="F242" s="89">
        <v>2337.52</v>
      </c>
      <c r="G242" s="90">
        <v>16218.79</v>
      </c>
      <c r="H242" s="90">
        <v>-36350.199999999997</v>
      </c>
      <c r="I242" s="90">
        <v>1656.78</v>
      </c>
      <c r="J242" s="90">
        <v>15936.12</v>
      </c>
      <c r="K242" s="90">
        <v>16534.61</v>
      </c>
      <c r="L242" s="90">
        <v>-5840.43</v>
      </c>
      <c r="M242" s="90">
        <v>15086.88</v>
      </c>
      <c r="N242" s="90">
        <v>-42649.17</v>
      </c>
      <c r="O242" s="90">
        <v>7706.34</v>
      </c>
      <c r="P242" s="90">
        <v>1888.62</v>
      </c>
      <c r="Q242" s="90">
        <v>7474.14</v>
      </c>
      <c r="R242" s="91">
        <v>9.0949470177292824E-12</v>
      </c>
    </row>
    <row r="243" spans="1:18" ht="11.25" customHeight="1" x14ac:dyDescent="0.25">
      <c r="A243" s="87"/>
      <c r="B243" s="87"/>
      <c r="C243" s="87" t="s">
        <v>270</v>
      </c>
      <c r="D243" s="87"/>
      <c r="E243" s="88"/>
      <c r="F243" s="89">
        <v>-501.08</v>
      </c>
      <c r="G243" s="90">
        <v>0</v>
      </c>
      <c r="H243" s="90">
        <v>501.08</v>
      </c>
      <c r="I243" s="90">
        <v>0</v>
      </c>
      <c r="J243" s="90">
        <v>0</v>
      </c>
      <c r="K243" s="90">
        <v>0</v>
      </c>
      <c r="L243" s="90">
        <v>0</v>
      </c>
      <c r="M243" s="90">
        <v>0</v>
      </c>
      <c r="N243" s="90">
        <v>0</v>
      </c>
      <c r="O243" s="90">
        <v>0</v>
      </c>
      <c r="P243" s="90">
        <v>0</v>
      </c>
      <c r="Q243" s="90">
        <v>0</v>
      </c>
      <c r="R243" s="91">
        <v>0</v>
      </c>
    </row>
    <row r="244" spans="1:18" ht="11.25" customHeight="1" x14ac:dyDescent="0.25">
      <c r="A244" s="87"/>
      <c r="B244" s="87"/>
      <c r="C244" s="87" t="s">
        <v>271</v>
      </c>
      <c r="D244" s="87"/>
      <c r="E244" s="88"/>
      <c r="F244" s="89">
        <v>1156.19</v>
      </c>
      <c r="G244" s="90">
        <v>3353.01</v>
      </c>
      <c r="H244" s="90">
        <v>1985.68</v>
      </c>
      <c r="I244" s="90">
        <v>475.6</v>
      </c>
      <c r="J244" s="90">
        <v>4078.16</v>
      </c>
      <c r="K244" s="90">
        <v>4193.24</v>
      </c>
      <c r="L244" s="90">
        <v>-20770.11</v>
      </c>
      <c r="M244" s="90">
        <v>4144.8599999999997</v>
      </c>
      <c r="N244" s="90">
        <v>-6277.86</v>
      </c>
      <c r="O244" s="90">
        <v>-760.29</v>
      </c>
      <c r="P244" s="90">
        <v>3185.6</v>
      </c>
      <c r="Q244" s="90">
        <v>2128.83</v>
      </c>
      <c r="R244" s="91">
        <v>-3107.09</v>
      </c>
    </row>
    <row r="245" spans="1:18" ht="11.25" customHeight="1" x14ac:dyDescent="0.25">
      <c r="A245" s="87"/>
      <c r="B245" s="87"/>
      <c r="C245" s="87" t="s">
        <v>272</v>
      </c>
      <c r="D245" s="87"/>
      <c r="E245" s="88"/>
      <c r="F245" s="89">
        <v>1853.31</v>
      </c>
      <c r="G245" s="90">
        <v>4792.59</v>
      </c>
      <c r="H245" s="90">
        <v>-16084.33</v>
      </c>
      <c r="I245" s="90">
        <v>4417.13</v>
      </c>
      <c r="J245" s="90">
        <v>4909.6000000000004</v>
      </c>
      <c r="K245" s="90">
        <v>4911.97</v>
      </c>
      <c r="L245" s="90">
        <v>-10963.68</v>
      </c>
      <c r="M245" s="90">
        <v>4935.8999999999996</v>
      </c>
      <c r="N245" s="90">
        <v>-9530.92</v>
      </c>
      <c r="O245" s="90">
        <v>518.03</v>
      </c>
      <c r="P245" s="90">
        <v>736.97</v>
      </c>
      <c r="Q245" s="90">
        <v>2493.92</v>
      </c>
      <c r="R245" s="91">
        <v>-7009.51</v>
      </c>
    </row>
    <row r="246" spans="1:18" ht="11.25" customHeight="1" x14ac:dyDescent="0.25">
      <c r="A246" s="87"/>
      <c r="B246" s="87"/>
      <c r="C246" s="87" t="s">
        <v>273</v>
      </c>
      <c r="D246" s="87"/>
      <c r="E246" s="88"/>
      <c r="F246" s="89">
        <v>11661.12</v>
      </c>
      <c r="G246" s="90">
        <v>-8581.69</v>
      </c>
      <c r="H246" s="90">
        <v>-1597.45</v>
      </c>
      <c r="I246" s="90">
        <v>-244.2</v>
      </c>
      <c r="J246" s="90">
        <v>-1918.23</v>
      </c>
      <c r="K246" s="90">
        <v>-496.28</v>
      </c>
      <c r="L246" s="90">
        <v>7886.49</v>
      </c>
      <c r="M246" s="90">
        <v>4867.45</v>
      </c>
      <c r="N246" s="90">
        <v>-6260.78</v>
      </c>
      <c r="O246" s="90">
        <v>-3781.14</v>
      </c>
      <c r="P246" s="90">
        <v>-1941.62</v>
      </c>
      <c r="Q246" s="90">
        <v>20372.77</v>
      </c>
      <c r="R246" s="91">
        <v>19966.439999999999</v>
      </c>
    </row>
    <row r="247" spans="1:18" ht="11.25" customHeight="1" x14ac:dyDescent="0.25">
      <c r="A247" s="87"/>
      <c r="B247" s="87"/>
      <c r="C247" s="92" t="s">
        <v>274</v>
      </c>
      <c r="D247" s="92"/>
      <c r="E247" s="93"/>
      <c r="F247" s="94">
        <v>430006.39</v>
      </c>
      <c r="G247" s="95">
        <v>100359.58999999998</v>
      </c>
      <c r="H247" s="95">
        <v>-46185.589999999989</v>
      </c>
      <c r="I247" s="95">
        <v>-342164.66000000003</v>
      </c>
      <c r="J247" s="95">
        <v>141094.83000000002</v>
      </c>
      <c r="K247" s="95">
        <v>138043.98000000001</v>
      </c>
      <c r="L247" s="95">
        <v>-82843.960000000006</v>
      </c>
      <c r="M247" s="95">
        <v>114718.84</v>
      </c>
      <c r="N247" s="95">
        <v>-12126.790000000003</v>
      </c>
      <c r="O247" s="95">
        <v>34120.680000000015</v>
      </c>
      <c r="P247" s="95">
        <v>84266.620000000024</v>
      </c>
      <c r="Q247" s="95">
        <v>-3386896.9499999997</v>
      </c>
      <c r="R247" s="96">
        <v>-2827607.02</v>
      </c>
    </row>
    <row r="248" spans="1:18" ht="11.25" customHeight="1" x14ac:dyDescent="0.25">
      <c r="A248" s="87"/>
      <c r="B248" s="92" t="s">
        <v>275</v>
      </c>
      <c r="C248" s="92"/>
      <c r="D248" s="92"/>
      <c r="E248" s="93"/>
      <c r="F248" s="94">
        <v>430006.39</v>
      </c>
      <c r="G248" s="95">
        <v>100359.58999999998</v>
      </c>
      <c r="H248" s="95">
        <v>-46185.589999999989</v>
      </c>
      <c r="I248" s="95">
        <v>-342164.66000000003</v>
      </c>
      <c r="J248" s="95">
        <v>141094.83000000002</v>
      </c>
      <c r="K248" s="95">
        <v>138043.98000000001</v>
      </c>
      <c r="L248" s="95">
        <v>-82843.960000000006</v>
      </c>
      <c r="M248" s="95">
        <v>114718.84</v>
      </c>
      <c r="N248" s="95">
        <v>-12126.790000000003</v>
      </c>
      <c r="O248" s="95">
        <v>34120.680000000015</v>
      </c>
      <c r="P248" s="95">
        <v>84266.620000000024</v>
      </c>
      <c r="Q248" s="95">
        <v>-3386896.9499999997</v>
      </c>
      <c r="R248" s="96">
        <v>-2827607.02</v>
      </c>
    </row>
    <row r="249" spans="1:18" ht="11.25" customHeight="1" x14ac:dyDescent="0.25">
      <c r="A249" s="92" t="s">
        <v>289</v>
      </c>
      <c r="B249" s="92"/>
      <c r="C249" s="92"/>
      <c r="D249" s="92"/>
      <c r="E249" s="93"/>
      <c r="F249" s="94">
        <v>446587.20999999996</v>
      </c>
      <c r="G249" s="95">
        <v>-253098.16999999993</v>
      </c>
      <c r="H249" s="95">
        <v>151442.71999999994</v>
      </c>
      <c r="I249" s="95">
        <v>-199867.96999999997</v>
      </c>
      <c r="J249" s="95">
        <v>108709.11999999994</v>
      </c>
      <c r="K249" s="95">
        <v>37053.660000000062</v>
      </c>
      <c r="L249" s="95">
        <v>-44066.190000000104</v>
      </c>
      <c r="M249" s="95">
        <v>-28325.080000000162</v>
      </c>
      <c r="N249" s="95">
        <v>-81972.919999999955</v>
      </c>
      <c r="O249" s="95">
        <v>167222.55000000002</v>
      </c>
      <c r="P249" s="95">
        <v>-318172.42000000016</v>
      </c>
      <c r="Q249" s="95">
        <v>-679777.02</v>
      </c>
      <c r="R249" s="96">
        <v>-694264.50999999652</v>
      </c>
    </row>
    <row r="250" spans="1:18" ht="11.25" customHeight="1" x14ac:dyDescent="0.25">
      <c r="A250" s="87"/>
      <c r="B250" s="87"/>
      <c r="C250" s="87"/>
      <c r="D250" s="87"/>
      <c r="E250" s="88"/>
      <c r="F250" s="89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1"/>
    </row>
    <row r="251" spans="1:18" ht="11.25" customHeight="1" x14ac:dyDescent="0.25">
      <c r="A251" s="103" t="s">
        <v>49</v>
      </c>
      <c r="B251" s="104"/>
      <c r="C251" s="104"/>
      <c r="D251" s="104"/>
      <c r="E251" s="105" t="s">
        <v>277</v>
      </c>
      <c r="F251" s="106" t="s">
        <v>278</v>
      </c>
      <c r="G251" s="107" t="s">
        <v>279</v>
      </c>
      <c r="H251" s="107" t="s">
        <v>280</v>
      </c>
      <c r="I251" s="107" t="s">
        <v>281</v>
      </c>
      <c r="J251" s="107" t="s">
        <v>282</v>
      </c>
      <c r="K251" s="107" t="s">
        <v>283</v>
      </c>
      <c r="L251" s="107" t="s">
        <v>284</v>
      </c>
      <c r="M251" s="107" t="s">
        <v>285</v>
      </c>
      <c r="N251" s="107" t="s">
        <v>286</v>
      </c>
      <c r="O251" s="107" t="s">
        <v>287</v>
      </c>
      <c r="P251" s="107" t="s">
        <v>288</v>
      </c>
      <c r="Q251" s="107" t="s">
        <v>277</v>
      </c>
      <c r="R251" s="108" t="s">
        <v>276</v>
      </c>
    </row>
    <row r="252" spans="1:18" ht="11.25" customHeight="1" x14ac:dyDescent="0.25">
      <c r="A252" s="109" t="s">
        <v>290</v>
      </c>
      <c r="B252" s="109"/>
      <c r="C252" s="109"/>
      <c r="D252" s="109"/>
      <c r="E252" s="110">
        <v>0</v>
      </c>
      <c r="F252" s="111">
        <v>446587.20999999996</v>
      </c>
      <c r="G252" s="112">
        <v>-253098.16999999993</v>
      </c>
      <c r="H252" s="112">
        <v>151442.71999999994</v>
      </c>
      <c r="I252" s="112">
        <v>-199867.96999999997</v>
      </c>
      <c r="J252" s="112">
        <v>108709.11999999994</v>
      </c>
      <c r="K252" s="112">
        <v>37053.660000000062</v>
      </c>
      <c r="L252" s="112">
        <v>-44066.190000000104</v>
      </c>
      <c r="M252" s="112">
        <v>-28325.080000000162</v>
      </c>
      <c r="N252" s="112">
        <v>-81972.919999999955</v>
      </c>
      <c r="O252" s="112">
        <v>167222.55000000002</v>
      </c>
      <c r="P252" s="112">
        <v>-318172.42000000016</v>
      </c>
      <c r="Q252" s="112">
        <v>-679777.02</v>
      </c>
      <c r="R252" s="113">
        <v>-694264.50999999652</v>
      </c>
    </row>
    <row r="253" spans="1:18" ht="11.25" customHeight="1" x14ac:dyDescent="0.25">
      <c r="A253" s="87" t="s">
        <v>291</v>
      </c>
      <c r="B253" s="87"/>
      <c r="C253" s="87"/>
      <c r="D253" s="87"/>
      <c r="E253" s="88">
        <v>2081953.7000000002</v>
      </c>
      <c r="F253" s="89">
        <v>2528540.91</v>
      </c>
      <c r="G253" s="90">
        <v>2275442.7400000002</v>
      </c>
      <c r="H253" s="90">
        <v>2426885.46</v>
      </c>
      <c r="I253" s="90">
        <v>2227017.4900000002</v>
      </c>
      <c r="J253" s="90">
        <v>2335726.6100000003</v>
      </c>
      <c r="K253" s="90">
        <v>2372780.2700000005</v>
      </c>
      <c r="L253" s="90">
        <v>2328714.0800000005</v>
      </c>
      <c r="M253" s="90">
        <v>2300389.0000000005</v>
      </c>
      <c r="N253" s="90">
        <v>2218416.0800000005</v>
      </c>
      <c r="O253" s="90">
        <v>2385638.6300000004</v>
      </c>
      <c r="P253" s="90">
        <v>2067466.2100000002</v>
      </c>
      <c r="Q253" s="90">
        <v>1387689.1900000002</v>
      </c>
      <c r="R253" s="91"/>
    </row>
    <row r="254" spans="1:18" ht="11.25" customHeight="1" x14ac:dyDescent="0.25">
      <c r="A254" s="87" t="s">
        <v>292</v>
      </c>
      <c r="B254" s="87"/>
      <c r="C254" s="87"/>
      <c r="D254" s="87"/>
      <c r="E254" s="88">
        <v>2081953.7000000002</v>
      </c>
      <c r="F254" s="89">
        <v>2113126.550042348</v>
      </c>
      <c r="G254" s="90">
        <v>2144299.4000846958</v>
      </c>
      <c r="H254" s="90">
        <v>2175472.2501270436</v>
      </c>
      <c r="I254" s="90">
        <v>2206645.1001693914</v>
      </c>
      <c r="J254" s="90">
        <v>2237817.9502117392</v>
      </c>
      <c r="K254" s="90">
        <v>2268990.800254087</v>
      </c>
      <c r="L254" s="90">
        <v>2300163.6502964348</v>
      </c>
      <c r="M254" s="90">
        <v>2331336.5003387826</v>
      </c>
      <c r="N254" s="90">
        <v>2362509.3503811304</v>
      </c>
      <c r="O254" s="90">
        <v>2393682.2004234781</v>
      </c>
      <c r="P254" s="90">
        <v>2424855.0504658259</v>
      </c>
      <c r="Q254" s="90">
        <v>2456027.9005081737</v>
      </c>
      <c r="R254" s="91"/>
    </row>
    <row r="255" spans="1:18" x14ac:dyDescent="0.25">
      <c r="A255" s="81"/>
      <c r="B255" s="81"/>
      <c r="C255" s="81"/>
      <c r="D255" s="81"/>
      <c r="E255" s="81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</row>
    <row r="256" spans="1:18" x14ac:dyDescent="0.25">
      <c r="A256" s="81"/>
      <c r="B256" s="81"/>
      <c r="C256" s="81"/>
      <c r="D256" s="81"/>
      <c r="E256" s="81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</row>
    <row r="257" spans="1:18" x14ac:dyDescent="0.25">
      <c r="A257" s="81"/>
      <c r="B257" s="81"/>
      <c r="C257" s="81"/>
      <c r="D257" s="81"/>
      <c r="E257" s="81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</row>
    <row r="258" spans="1:18" x14ac:dyDescent="0.25">
      <c r="A258" s="81"/>
      <c r="B258" s="81"/>
      <c r="C258" s="81"/>
      <c r="D258" s="81"/>
      <c r="E258" s="81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</row>
    <row r="259" spans="1:18" x14ac:dyDescent="0.25">
      <c r="A259" s="81"/>
      <c r="B259" s="81"/>
      <c r="C259" s="81"/>
      <c r="D259" s="81"/>
      <c r="E259" s="81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</row>
    <row r="260" spans="1:18" x14ac:dyDescent="0.25">
      <c r="A260" s="81"/>
      <c r="B260" s="81"/>
      <c r="C260" s="81"/>
      <c r="D260" s="81"/>
      <c r="E260" s="81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</row>
    <row r="261" spans="1:18" x14ac:dyDescent="0.25">
      <c r="A261" s="81"/>
      <c r="B261" s="81"/>
      <c r="C261" s="81"/>
      <c r="D261" s="81"/>
      <c r="E261" s="81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</row>
    <row r="262" spans="1:18" x14ac:dyDescent="0.25">
      <c r="A262" s="81"/>
      <c r="B262" s="81"/>
      <c r="C262" s="81"/>
      <c r="D262" s="81"/>
      <c r="E262" s="81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</row>
    <row r="263" spans="1:18" x14ac:dyDescent="0.25">
      <c r="A263" s="81"/>
      <c r="B263" s="81"/>
      <c r="C263" s="81"/>
      <c r="D263" s="81"/>
      <c r="E263" s="81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</row>
    <row r="264" spans="1:18" x14ac:dyDescent="0.25">
      <c r="A264" s="81"/>
      <c r="B264" s="81"/>
      <c r="C264" s="81"/>
      <c r="D264" s="81"/>
      <c r="E264" s="81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</row>
    <row r="265" spans="1:18" x14ac:dyDescent="0.25">
      <c r="A265" s="81"/>
      <c r="B265" s="81"/>
      <c r="C265" s="81"/>
      <c r="D265" s="81"/>
      <c r="E265" s="81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</row>
    <row r="266" spans="1:18" x14ac:dyDescent="0.25">
      <c r="A266" s="81"/>
      <c r="B266" s="81"/>
      <c r="C266" s="81"/>
      <c r="D266" s="81"/>
      <c r="E266" s="81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</row>
    <row r="267" spans="1:18" x14ac:dyDescent="0.25">
      <c r="A267" s="81"/>
      <c r="B267" s="81"/>
      <c r="C267" s="81"/>
      <c r="D267" s="81"/>
      <c r="E267" s="81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</row>
    <row r="268" spans="1:18" x14ac:dyDescent="0.25">
      <c r="A268" s="81"/>
      <c r="B268" s="81"/>
      <c r="C268" s="81"/>
      <c r="D268" s="81"/>
      <c r="E268" s="81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</row>
    <row r="269" spans="1:18" x14ac:dyDescent="0.25">
      <c r="A269" s="81"/>
      <c r="B269" s="81"/>
      <c r="C269" s="81"/>
      <c r="D269" s="81"/>
      <c r="E269" s="81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</row>
    <row r="270" spans="1:18" x14ac:dyDescent="0.25">
      <c r="A270" s="81"/>
      <c r="B270" s="81"/>
      <c r="C270" s="81"/>
      <c r="D270" s="81"/>
      <c r="E270" s="81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</row>
    <row r="271" spans="1:18" x14ac:dyDescent="0.25">
      <c r="A271" s="81"/>
      <c r="B271" s="81"/>
      <c r="C271" s="81"/>
      <c r="D271" s="81"/>
      <c r="E271" s="81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</row>
    <row r="272" spans="1:18" x14ac:dyDescent="0.25">
      <c r="A272" s="81"/>
      <c r="B272" s="81"/>
      <c r="C272" s="81"/>
      <c r="D272" s="81"/>
      <c r="E272" s="81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</row>
    <row r="273" spans="1:18" x14ac:dyDescent="0.25">
      <c r="A273" s="81"/>
      <c r="B273" s="81"/>
      <c r="C273" s="81"/>
      <c r="D273" s="81"/>
      <c r="E273" s="81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</row>
    <row r="274" spans="1:18" x14ac:dyDescent="0.25">
      <c r="A274" s="81"/>
      <c r="B274" s="81"/>
      <c r="C274" s="81"/>
      <c r="D274" s="81"/>
      <c r="E274" s="81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</row>
    <row r="275" spans="1:18" x14ac:dyDescent="0.25">
      <c r="A275" s="81"/>
      <c r="B275" s="81"/>
      <c r="C275" s="81"/>
      <c r="D275" s="81"/>
      <c r="E275" s="81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</row>
    <row r="276" spans="1:18" x14ac:dyDescent="0.25">
      <c r="A276" s="81"/>
      <c r="B276" s="81"/>
      <c r="C276" s="81"/>
      <c r="D276" s="81"/>
      <c r="E276" s="81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</row>
    <row r="277" spans="1:18" x14ac:dyDescent="0.25">
      <c r="A277" s="81"/>
      <c r="B277" s="81"/>
      <c r="C277" s="81"/>
      <c r="D277" s="81"/>
      <c r="E277" s="81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</row>
    <row r="278" spans="1:18" x14ac:dyDescent="0.25">
      <c r="A278" s="81"/>
      <c r="B278" s="81"/>
      <c r="C278" s="81"/>
      <c r="D278" s="81"/>
      <c r="E278" s="81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</row>
    <row r="279" spans="1:18" x14ac:dyDescent="0.25">
      <c r="A279" s="81"/>
      <c r="B279" s="81"/>
      <c r="C279" s="81"/>
      <c r="D279" s="81"/>
      <c r="E279" s="81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</row>
    <row r="280" spans="1:18" x14ac:dyDescent="0.25">
      <c r="A280" s="81"/>
      <c r="B280" s="81"/>
      <c r="C280" s="81"/>
      <c r="D280" s="81"/>
      <c r="E280" s="81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</row>
    <row r="281" spans="1:18" x14ac:dyDescent="0.25">
      <c r="A281" s="81"/>
      <c r="B281" s="81"/>
      <c r="C281" s="81"/>
      <c r="D281" s="81"/>
      <c r="E281" s="81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</row>
    <row r="282" spans="1:18" x14ac:dyDescent="0.25">
      <c r="A282" s="81"/>
      <c r="B282" s="81"/>
      <c r="C282" s="81"/>
      <c r="D282" s="81"/>
      <c r="E282" s="81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</row>
    <row r="283" spans="1:18" x14ac:dyDescent="0.25">
      <c r="A283" s="81"/>
      <c r="B283" s="81"/>
      <c r="C283" s="81"/>
      <c r="D283" s="81"/>
      <c r="E283" s="81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</row>
    <row r="284" spans="1:18" x14ac:dyDescent="0.25">
      <c r="A284" s="81"/>
      <c r="B284" s="81"/>
      <c r="C284" s="81"/>
      <c r="D284" s="81"/>
      <c r="E284" s="81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</row>
    <row r="285" spans="1:18" x14ac:dyDescent="0.25">
      <c r="A285" s="81"/>
      <c r="B285" s="81"/>
      <c r="C285" s="81"/>
      <c r="D285" s="81"/>
      <c r="E285" s="81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</row>
    <row r="286" spans="1:18" x14ac:dyDescent="0.25">
      <c r="A286" s="81"/>
      <c r="B286" s="81"/>
      <c r="C286" s="81"/>
      <c r="D286" s="81"/>
      <c r="E286" s="81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</row>
    <row r="287" spans="1:18" x14ac:dyDescent="0.25">
      <c r="A287" s="81"/>
      <c r="B287" s="81"/>
      <c r="C287" s="81"/>
      <c r="D287" s="81"/>
      <c r="E287" s="81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</row>
    <row r="288" spans="1:18" x14ac:dyDescent="0.25">
      <c r="A288" s="81"/>
      <c r="B288" s="81"/>
      <c r="C288" s="81"/>
      <c r="D288" s="81"/>
      <c r="E288" s="81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</row>
    <row r="289" spans="1:18" x14ac:dyDescent="0.25">
      <c r="A289" s="81"/>
      <c r="B289" s="81"/>
      <c r="C289" s="81"/>
      <c r="D289" s="81"/>
      <c r="E289" s="81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</row>
    <row r="290" spans="1:18" x14ac:dyDescent="0.25">
      <c r="A290" s="81"/>
      <c r="B290" s="81"/>
      <c r="C290" s="81"/>
      <c r="D290" s="81"/>
      <c r="E290" s="81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</row>
    <row r="291" spans="1:18" x14ac:dyDescent="0.25">
      <c r="A291" s="81"/>
      <c r="B291" s="81"/>
      <c r="C291" s="81"/>
      <c r="D291" s="81"/>
      <c r="E291" s="81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</row>
    <row r="292" spans="1:18" x14ac:dyDescent="0.25">
      <c r="A292" s="81"/>
      <c r="B292" s="81"/>
      <c r="C292" s="81"/>
      <c r="D292" s="81"/>
      <c r="E292" s="81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</row>
    <row r="293" spans="1:18" x14ac:dyDescent="0.25">
      <c r="A293" s="81"/>
      <c r="B293" s="81"/>
      <c r="C293" s="81"/>
      <c r="D293" s="81"/>
      <c r="E293" s="81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</row>
    <row r="294" spans="1:18" x14ac:dyDescent="0.25">
      <c r="A294" s="81"/>
      <c r="B294" s="81"/>
      <c r="C294" s="81"/>
      <c r="D294" s="81"/>
      <c r="E294" s="81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</row>
    <row r="295" spans="1:18" x14ac:dyDescent="0.25">
      <c r="A295" s="81"/>
      <c r="B295" s="81"/>
      <c r="C295" s="81"/>
      <c r="D295" s="81"/>
      <c r="E295" s="81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</row>
    <row r="296" spans="1:18" x14ac:dyDescent="0.25">
      <c r="A296" s="81"/>
      <c r="B296" s="81"/>
      <c r="C296" s="81"/>
      <c r="D296" s="81"/>
      <c r="E296" s="81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</row>
    <row r="297" spans="1:18" x14ac:dyDescent="0.25">
      <c r="A297" s="81"/>
      <c r="B297" s="81"/>
      <c r="C297" s="81"/>
      <c r="D297" s="81"/>
      <c r="E297" s="81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</row>
    <row r="298" spans="1:18" x14ac:dyDescent="0.25">
      <c r="A298" s="81"/>
      <c r="B298" s="81"/>
      <c r="C298" s="81"/>
      <c r="D298" s="81"/>
      <c r="E298" s="81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</row>
    <row r="299" spans="1:18" x14ac:dyDescent="0.25">
      <c r="A299" s="81"/>
      <c r="B299" s="81"/>
      <c r="C299" s="81"/>
      <c r="D299" s="81"/>
      <c r="E299" s="81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</row>
    <row r="300" spans="1:18" x14ac:dyDescent="0.25">
      <c r="A300" s="81"/>
      <c r="B300" s="81"/>
      <c r="C300" s="81"/>
      <c r="D300" s="81"/>
      <c r="E300" s="81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</row>
    <row r="301" spans="1:18" x14ac:dyDescent="0.25">
      <c r="A301" s="81"/>
      <c r="B301" s="81"/>
      <c r="C301" s="81"/>
      <c r="D301" s="81"/>
      <c r="E301" s="81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</row>
    <row r="302" spans="1:18" x14ac:dyDescent="0.25">
      <c r="A302" s="81"/>
      <c r="B302" s="81"/>
      <c r="C302" s="81"/>
      <c r="D302" s="81"/>
      <c r="E302" s="81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</row>
    <row r="303" spans="1:18" x14ac:dyDescent="0.25">
      <c r="A303" s="81"/>
      <c r="B303" s="81"/>
      <c r="C303" s="81"/>
      <c r="D303" s="81"/>
      <c r="E303" s="81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</row>
    <row r="304" spans="1:18" x14ac:dyDescent="0.25">
      <c r="A304" s="81"/>
      <c r="B304" s="81"/>
      <c r="C304" s="81"/>
      <c r="D304" s="81"/>
      <c r="E304" s="81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</row>
    <row r="305" spans="1:18" x14ac:dyDescent="0.25">
      <c r="A305" s="81"/>
      <c r="B305" s="81"/>
      <c r="C305" s="81"/>
      <c r="D305" s="81"/>
      <c r="E305" s="81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</row>
    <row r="306" spans="1:18" x14ac:dyDescent="0.25">
      <c r="A306" s="81"/>
      <c r="B306" s="81"/>
      <c r="C306" s="81"/>
      <c r="D306" s="81"/>
      <c r="E306" s="81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</row>
    <row r="307" spans="1:18" x14ac:dyDescent="0.25">
      <c r="A307" s="81"/>
      <c r="B307" s="81"/>
      <c r="C307" s="81"/>
      <c r="D307" s="81"/>
      <c r="E307" s="81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</row>
    <row r="308" spans="1:18" x14ac:dyDescent="0.25">
      <c r="A308" s="81"/>
      <c r="B308" s="81"/>
      <c r="C308" s="81"/>
      <c r="D308" s="81"/>
      <c r="E308" s="81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</row>
    <row r="309" spans="1:18" x14ac:dyDescent="0.25">
      <c r="A309" s="81"/>
      <c r="B309" s="81"/>
      <c r="C309" s="81"/>
      <c r="D309" s="81"/>
      <c r="E309" s="81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</row>
    <row r="310" spans="1:18" x14ac:dyDescent="0.25">
      <c r="A310" s="81"/>
      <c r="B310" s="81"/>
      <c r="C310" s="81"/>
      <c r="D310" s="81"/>
      <c r="E310" s="81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</row>
    <row r="311" spans="1:18" x14ac:dyDescent="0.25">
      <c r="A311" s="81"/>
      <c r="B311" s="81"/>
      <c r="C311" s="81"/>
      <c r="D311" s="81"/>
      <c r="E311" s="81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</row>
    <row r="312" spans="1:18" x14ac:dyDescent="0.25">
      <c r="A312" s="81"/>
      <c r="B312" s="81"/>
      <c r="C312" s="81"/>
      <c r="D312" s="81"/>
      <c r="E312" s="81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</row>
    <row r="313" spans="1:18" x14ac:dyDescent="0.25">
      <c r="A313" s="81"/>
      <c r="B313" s="81"/>
      <c r="C313" s="81"/>
      <c r="D313" s="81"/>
      <c r="E313" s="81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</row>
    <row r="314" spans="1:18" x14ac:dyDescent="0.25">
      <c r="A314" s="81"/>
      <c r="B314" s="81"/>
      <c r="C314" s="81"/>
      <c r="D314" s="81"/>
      <c r="E314" s="81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</row>
    <row r="315" spans="1:18" x14ac:dyDescent="0.25">
      <c r="A315" s="81"/>
      <c r="B315" s="81"/>
      <c r="C315" s="81"/>
      <c r="D315" s="81"/>
      <c r="E315" s="81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</row>
    <row r="316" spans="1:18" x14ac:dyDescent="0.25">
      <c r="A316" s="81"/>
      <c r="B316" s="81"/>
      <c r="C316" s="81"/>
      <c r="D316" s="81"/>
      <c r="E316" s="81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</row>
    <row r="317" spans="1:18" x14ac:dyDescent="0.25">
      <c r="A317" s="81"/>
      <c r="B317" s="81"/>
      <c r="C317" s="81"/>
      <c r="D317" s="81"/>
      <c r="E317" s="81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</row>
    <row r="318" spans="1:18" x14ac:dyDescent="0.25">
      <c r="A318" s="81"/>
      <c r="B318" s="81"/>
      <c r="C318" s="81"/>
      <c r="D318" s="81"/>
      <c r="E318" s="81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</row>
    <row r="319" spans="1:18" x14ac:dyDescent="0.25">
      <c r="A319" s="81"/>
      <c r="B319" s="81"/>
      <c r="C319" s="81"/>
      <c r="D319" s="81"/>
      <c r="E319" s="81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</row>
    <row r="320" spans="1:18" x14ac:dyDescent="0.25">
      <c r="A320" s="81"/>
      <c r="B320" s="81"/>
      <c r="C320" s="81"/>
      <c r="D320" s="81"/>
      <c r="E320" s="81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</row>
    <row r="321" spans="1:18" x14ac:dyDescent="0.25">
      <c r="A321" s="81"/>
      <c r="B321" s="81"/>
      <c r="C321" s="81"/>
      <c r="D321" s="81"/>
      <c r="E321" s="81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</row>
    <row r="322" spans="1:18" x14ac:dyDescent="0.25">
      <c r="A322" s="81"/>
      <c r="B322" s="81"/>
      <c r="C322" s="81"/>
      <c r="D322" s="81"/>
      <c r="E322" s="81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</row>
    <row r="323" spans="1:18" x14ac:dyDescent="0.25">
      <c r="A323" s="81"/>
      <c r="B323" s="81"/>
      <c r="C323" s="81"/>
      <c r="D323" s="81"/>
      <c r="E323" s="81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</row>
    <row r="324" spans="1:18" x14ac:dyDescent="0.25">
      <c r="A324" s="81"/>
      <c r="B324" s="81"/>
      <c r="C324" s="81"/>
      <c r="D324" s="81"/>
      <c r="E324" s="81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</row>
    <row r="325" spans="1:18" x14ac:dyDescent="0.25">
      <c r="A325" s="81"/>
      <c r="B325" s="81"/>
      <c r="C325" s="81"/>
      <c r="D325" s="81"/>
      <c r="E325" s="81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</row>
    <row r="326" spans="1:18" x14ac:dyDescent="0.25">
      <c r="A326" s="81"/>
      <c r="B326" s="81"/>
      <c r="C326" s="81"/>
      <c r="D326" s="81"/>
      <c r="E326" s="81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</row>
    <row r="327" spans="1:18" x14ac:dyDescent="0.25">
      <c r="A327" s="81"/>
      <c r="B327" s="81"/>
      <c r="C327" s="81"/>
      <c r="D327" s="81"/>
      <c r="E327" s="81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</row>
    <row r="328" spans="1:18" x14ac:dyDescent="0.25">
      <c r="A328" s="81"/>
      <c r="B328" s="81"/>
      <c r="C328" s="81"/>
      <c r="D328" s="81"/>
      <c r="E328" s="81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</row>
    <row r="329" spans="1:18" x14ac:dyDescent="0.25">
      <c r="A329" s="81"/>
      <c r="B329" s="81"/>
      <c r="C329" s="81"/>
      <c r="D329" s="81"/>
      <c r="E329" s="81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</row>
    <row r="330" spans="1:18" x14ac:dyDescent="0.25">
      <c r="A330" s="81"/>
      <c r="B330" s="81"/>
      <c r="C330" s="81"/>
      <c r="D330" s="81"/>
      <c r="E330" s="81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</row>
    <row r="331" spans="1:18" x14ac:dyDescent="0.25">
      <c r="A331" s="81"/>
      <c r="B331" s="81"/>
      <c r="C331" s="81"/>
      <c r="D331" s="81"/>
      <c r="E331" s="81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</row>
    <row r="332" spans="1:18" x14ac:dyDescent="0.25">
      <c r="A332" s="81"/>
      <c r="B332" s="81"/>
      <c r="C332" s="81"/>
      <c r="D332" s="81"/>
      <c r="E332" s="81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</row>
    <row r="333" spans="1:18" x14ac:dyDescent="0.25">
      <c r="A333" s="81"/>
      <c r="B333" s="81"/>
      <c r="C333" s="81"/>
      <c r="D333" s="81"/>
      <c r="E333" s="81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</row>
    <row r="334" spans="1:18" x14ac:dyDescent="0.25">
      <c r="A334" s="81"/>
      <c r="B334" s="81"/>
      <c r="C334" s="81"/>
      <c r="D334" s="81"/>
      <c r="E334" s="81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</row>
    <row r="335" spans="1:18" x14ac:dyDescent="0.25">
      <c r="A335" s="81"/>
      <c r="B335" s="81"/>
      <c r="C335" s="81"/>
      <c r="D335" s="81"/>
      <c r="E335" s="81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</row>
    <row r="336" spans="1:18" x14ac:dyDescent="0.25">
      <c r="A336" s="81"/>
      <c r="B336" s="81"/>
      <c r="C336" s="81"/>
      <c r="D336" s="81"/>
      <c r="E336" s="81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</row>
    <row r="337" spans="1:18" x14ac:dyDescent="0.25">
      <c r="A337" s="81"/>
      <c r="B337" s="81"/>
      <c r="C337" s="81"/>
      <c r="D337" s="81"/>
      <c r="E337" s="81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</row>
    <row r="338" spans="1:18" x14ac:dyDescent="0.25">
      <c r="A338" s="81"/>
      <c r="B338" s="81"/>
      <c r="C338" s="81"/>
      <c r="D338" s="81"/>
      <c r="E338" s="81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</row>
    <row r="339" spans="1:18" x14ac:dyDescent="0.25">
      <c r="A339" s="81"/>
      <c r="B339" s="81"/>
      <c r="C339" s="81"/>
      <c r="D339" s="81"/>
      <c r="E339" s="81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</row>
    <row r="340" spans="1:18" x14ac:dyDescent="0.25">
      <c r="A340" s="81"/>
      <c r="B340" s="81"/>
      <c r="C340" s="81"/>
      <c r="D340" s="81"/>
      <c r="E340" s="81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</row>
    <row r="341" spans="1:18" x14ac:dyDescent="0.25">
      <c r="A341" s="81"/>
      <c r="B341" s="81"/>
      <c r="C341" s="81"/>
      <c r="D341" s="81"/>
      <c r="E341" s="81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</row>
    <row r="342" spans="1:18" x14ac:dyDescent="0.25">
      <c r="A342" s="81"/>
      <c r="B342" s="81"/>
      <c r="C342" s="81"/>
      <c r="D342" s="81"/>
      <c r="E342" s="81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</row>
    <row r="343" spans="1:18" x14ac:dyDescent="0.25">
      <c r="A343" s="81"/>
      <c r="B343" s="81"/>
      <c r="C343" s="81"/>
      <c r="D343" s="81"/>
      <c r="E343" s="81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</row>
    <row r="344" spans="1:18" x14ac:dyDescent="0.25">
      <c r="A344" s="81"/>
      <c r="B344" s="81"/>
      <c r="C344" s="81"/>
      <c r="D344" s="81"/>
      <c r="E344" s="81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</row>
    <row r="345" spans="1:18" x14ac:dyDescent="0.25">
      <c r="A345" s="81"/>
      <c r="B345" s="81"/>
      <c r="C345" s="81"/>
      <c r="D345" s="81"/>
      <c r="E345" s="81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</row>
    <row r="346" spans="1:18" x14ac:dyDescent="0.25">
      <c r="A346" s="81"/>
      <c r="B346" s="81"/>
      <c r="C346" s="81"/>
      <c r="D346" s="81"/>
      <c r="E346" s="81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</row>
    <row r="347" spans="1:18" x14ac:dyDescent="0.25">
      <c r="A347" s="81"/>
      <c r="B347" s="81"/>
      <c r="C347" s="81"/>
      <c r="D347" s="81"/>
      <c r="E347" s="81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</row>
    <row r="348" spans="1:18" x14ac:dyDescent="0.25">
      <c r="A348" s="81"/>
      <c r="B348" s="81"/>
      <c r="C348" s="81"/>
      <c r="D348" s="81"/>
      <c r="E348" s="81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</row>
    <row r="349" spans="1:18" x14ac:dyDescent="0.25">
      <c r="A349" s="81"/>
      <c r="B349" s="81"/>
      <c r="C349" s="81"/>
      <c r="D349" s="81"/>
      <c r="E349" s="81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</row>
    <row r="350" spans="1:18" x14ac:dyDescent="0.25">
      <c r="A350" s="81"/>
      <c r="B350" s="81"/>
      <c r="C350" s="81"/>
      <c r="D350" s="81"/>
      <c r="E350" s="81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</row>
    <row r="351" spans="1:18" x14ac:dyDescent="0.25">
      <c r="A351" s="81"/>
      <c r="B351" s="81"/>
      <c r="C351" s="81"/>
      <c r="D351" s="81"/>
      <c r="E351" s="81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</row>
    <row r="352" spans="1:18" x14ac:dyDescent="0.25">
      <c r="A352" s="81"/>
      <c r="B352" s="81"/>
      <c r="C352" s="81"/>
      <c r="D352" s="81"/>
      <c r="E352" s="81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</row>
    <row r="353" spans="1:18" x14ac:dyDescent="0.25">
      <c r="A353" s="81"/>
      <c r="B353" s="81"/>
      <c r="C353" s="81"/>
      <c r="D353" s="81"/>
      <c r="E353" s="81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</row>
    <row r="354" spans="1:18" x14ac:dyDescent="0.25">
      <c r="A354" s="81"/>
      <c r="B354" s="81"/>
      <c r="C354" s="81"/>
      <c r="D354" s="81"/>
      <c r="E354" s="81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</row>
    <row r="355" spans="1:18" x14ac:dyDescent="0.25">
      <c r="A355" s="81"/>
      <c r="B355" s="81"/>
      <c r="C355" s="81"/>
      <c r="D355" s="81"/>
      <c r="E355" s="81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</row>
    <row r="356" spans="1:18" x14ac:dyDescent="0.25">
      <c r="A356" s="81"/>
      <c r="B356" s="81"/>
      <c r="C356" s="81"/>
      <c r="D356" s="81"/>
      <c r="E356" s="81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</row>
    <row r="357" spans="1:18" x14ac:dyDescent="0.25">
      <c r="A357" s="81"/>
      <c r="B357" s="81"/>
      <c r="C357" s="81"/>
      <c r="D357" s="81"/>
      <c r="E357" s="81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</row>
    <row r="358" spans="1:18" x14ac:dyDescent="0.25">
      <c r="A358" s="81"/>
      <c r="B358" s="81"/>
      <c r="C358" s="81"/>
      <c r="D358" s="81"/>
      <c r="E358" s="81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</row>
    <row r="359" spans="1:18" x14ac:dyDescent="0.25">
      <c r="A359" s="81"/>
      <c r="B359" s="81"/>
      <c r="C359" s="81"/>
      <c r="D359" s="81"/>
      <c r="E359" s="81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</row>
    <row r="360" spans="1:18" x14ac:dyDescent="0.25">
      <c r="A360" s="81"/>
      <c r="B360" s="81"/>
      <c r="C360" s="81"/>
      <c r="D360" s="81"/>
      <c r="E360" s="81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</row>
    <row r="361" spans="1:18" x14ac:dyDescent="0.25">
      <c r="A361" s="81"/>
      <c r="B361" s="81"/>
      <c r="C361" s="81"/>
      <c r="D361" s="81"/>
      <c r="E361" s="81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</row>
    <row r="362" spans="1:18" x14ac:dyDescent="0.25">
      <c r="A362" s="81"/>
      <c r="B362" s="81"/>
      <c r="C362" s="81"/>
      <c r="D362" s="81"/>
      <c r="E362" s="81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</row>
    <row r="363" spans="1:18" x14ac:dyDescent="0.25">
      <c r="A363" s="81"/>
      <c r="B363" s="81"/>
      <c r="C363" s="81"/>
      <c r="D363" s="81"/>
      <c r="E363" s="81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</row>
    <row r="364" spans="1:18" x14ac:dyDescent="0.25">
      <c r="A364" s="81"/>
      <c r="B364" s="81"/>
      <c r="C364" s="81"/>
      <c r="D364" s="81"/>
      <c r="E364" s="81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</row>
    <row r="365" spans="1:18" x14ac:dyDescent="0.25">
      <c r="A365" s="81"/>
      <c r="B365" s="81"/>
      <c r="C365" s="81"/>
      <c r="D365" s="81"/>
      <c r="E365" s="81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</row>
    <row r="366" spans="1:18" x14ac:dyDescent="0.25">
      <c r="A366" s="81"/>
      <c r="B366" s="81"/>
      <c r="C366" s="81"/>
      <c r="D366" s="81"/>
      <c r="E366" s="81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</row>
    <row r="367" spans="1:18" x14ac:dyDescent="0.25">
      <c r="A367" s="81"/>
      <c r="B367" s="81"/>
      <c r="C367" s="81"/>
      <c r="D367" s="81"/>
      <c r="E367" s="81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</row>
    <row r="368" spans="1:18" x14ac:dyDescent="0.25">
      <c r="A368" s="81"/>
      <c r="B368" s="81"/>
      <c r="C368" s="81"/>
      <c r="D368" s="81"/>
      <c r="E368" s="81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</row>
    <row r="369" spans="1:18" x14ac:dyDescent="0.25">
      <c r="A369" s="81"/>
      <c r="B369" s="81"/>
      <c r="C369" s="81"/>
      <c r="D369" s="81"/>
      <c r="E369" s="81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</row>
    <row r="370" spans="1:18" x14ac:dyDescent="0.25">
      <c r="A370" s="81"/>
      <c r="B370" s="81"/>
      <c r="C370" s="81"/>
      <c r="D370" s="81"/>
      <c r="E370" s="81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</row>
    <row r="371" spans="1:18" x14ac:dyDescent="0.25">
      <c r="A371" s="81"/>
      <c r="B371" s="81"/>
      <c r="C371" s="81"/>
      <c r="D371" s="81"/>
      <c r="E371" s="81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</row>
    <row r="372" spans="1:18" x14ac:dyDescent="0.25">
      <c r="A372" s="81"/>
      <c r="B372" s="81"/>
      <c r="C372" s="81"/>
      <c r="D372" s="81"/>
      <c r="E372" s="81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</row>
    <row r="373" spans="1:18" x14ac:dyDescent="0.25">
      <c r="A373" s="81"/>
      <c r="B373" s="81"/>
      <c r="C373" s="81"/>
      <c r="D373" s="81"/>
      <c r="E373" s="81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</row>
    <row r="374" spans="1:18" x14ac:dyDescent="0.25">
      <c r="A374" s="81"/>
      <c r="B374" s="81"/>
      <c r="C374" s="81"/>
      <c r="D374" s="81"/>
      <c r="E374" s="81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</row>
    <row r="375" spans="1:18" x14ac:dyDescent="0.25">
      <c r="A375" s="81"/>
      <c r="B375" s="81"/>
      <c r="C375" s="81"/>
      <c r="D375" s="81"/>
      <c r="E375" s="81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</row>
    <row r="376" spans="1:18" x14ac:dyDescent="0.25">
      <c r="A376" s="81"/>
      <c r="B376" s="81"/>
      <c r="C376" s="81"/>
      <c r="D376" s="81"/>
      <c r="E376" s="81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</row>
    <row r="377" spans="1:18" x14ac:dyDescent="0.25">
      <c r="A377" s="81"/>
      <c r="B377" s="81"/>
      <c r="C377" s="81"/>
      <c r="D377" s="81"/>
      <c r="E377" s="81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</row>
    <row r="378" spans="1:18" x14ac:dyDescent="0.25">
      <c r="A378" s="81"/>
      <c r="B378" s="81"/>
      <c r="C378" s="81"/>
      <c r="D378" s="81"/>
      <c r="E378" s="81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</row>
    <row r="379" spans="1:18" x14ac:dyDescent="0.25">
      <c r="A379" s="81"/>
      <c r="B379" s="81"/>
      <c r="C379" s="81"/>
      <c r="D379" s="81"/>
      <c r="E379" s="81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</row>
    <row r="380" spans="1:18" x14ac:dyDescent="0.25">
      <c r="A380" s="81"/>
      <c r="B380" s="81"/>
      <c r="C380" s="81"/>
      <c r="D380" s="81"/>
      <c r="E380" s="81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</row>
    <row r="381" spans="1:18" x14ac:dyDescent="0.25">
      <c r="A381" s="81"/>
      <c r="B381" s="81"/>
      <c r="C381" s="81"/>
      <c r="D381" s="81"/>
      <c r="E381" s="81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</row>
    <row r="382" spans="1:18" x14ac:dyDescent="0.25">
      <c r="A382" s="81"/>
      <c r="B382" s="81"/>
      <c r="C382" s="81"/>
      <c r="D382" s="81"/>
      <c r="E382" s="81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</row>
    <row r="383" spans="1:18" x14ac:dyDescent="0.25">
      <c r="A383" s="81"/>
      <c r="B383" s="81"/>
      <c r="C383" s="81"/>
      <c r="D383" s="81"/>
      <c r="E383" s="81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</row>
    <row r="384" spans="1:18" x14ac:dyDescent="0.25">
      <c r="A384" s="81"/>
      <c r="B384" s="81"/>
      <c r="C384" s="81"/>
      <c r="D384" s="81"/>
      <c r="E384" s="81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</row>
    <row r="385" spans="1:18" x14ac:dyDescent="0.25">
      <c r="A385" s="81"/>
      <c r="B385" s="81"/>
      <c r="C385" s="81"/>
      <c r="D385" s="81"/>
      <c r="E385" s="81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</row>
    <row r="386" spans="1:18" x14ac:dyDescent="0.25">
      <c r="A386" s="81"/>
      <c r="B386" s="81"/>
      <c r="C386" s="81"/>
      <c r="D386" s="81"/>
      <c r="E386" s="81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</row>
    <row r="387" spans="1:18" x14ac:dyDescent="0.25">
      <c r="A387" s="81"/>
      <c r="B387" s="81"/>
      <c r="C387" s="81"/>
      <c r="D387" s="81"/>
      <c r="E387" s="81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</row>
    <row r="388" spans="1:18" x14ac:dyDescent="0.25">
      <c r="A388" s="81"/>
      <c r="B388" s="81"/>
      <c r="C388" s="81"/>
      <c r="D388" s="81"/>
      <c r="E388" s="81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</row>
    <row r="389" spans="1:18" x14ac:dyDescent="0.25">
      <c r="A389" s="81"/>
      <c r="B389" s="81"/>
      <c r="C389" s="81"/>
      <c r="D389" s="81"/>
      <c r="E389" s="81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</row>
    <row r="390" spans="1:18" x14ac:dyDescent="0.25">
      <c r="A390" s="81"/>
      <c r="B390" s="81"/>
      <c r="C390" s="81"/>
      <c r="D390" s="81"/>
      <c r="E390" s="81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</row>
    <row r="391" spans="1:18" x14ac:dyDescent="0.25">
      <c r="A391" s="81"/>
      <c r="B391" s="81"/>
      <c r="C391" s="81"/>
      <c r="D391" s="81"/>
      <c r="E391" s="81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</row>
    <row r="392" spans="1:18" x14ac:dyDescent="0.25">
      <c r="A392" s="81"/>
      <c r="B392" s="81"/>
      <c r="C392" s="81"/>
      <c r="D392" s="81"/>
      <c r="E392" s="81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</row>
    <row r="393" spans="1:18" x14ac:dyDescent="0.25">
      <c r="A393" s="81"/>
      <c r="B393" s="81"/>
      <c r="C393" s="81"/>
      <c r="D393" s="81"/>
      <c r="E393" s="81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</row>
    <row r="394" spans="1:18" x14ac:dyDescent="0.25">
      <c r="A394" s="81"/>
      <c r="B394" s="81"/>
      <c r="C394" s="81"/>
      <c r="D394" s="81"/>
      <c r="E394" s="81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</row>
    <row r="395" spans="1:18" x14ac:dyDescent="0.25">
      <c r="A395" s="81"/>
      <c r="B395" s="81"/>
      <c r="C395" s="81"/>
      <c r="D395" s="81"/>
      <c r="E395" s="81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</row>
    <row r="396" spans="1:18" x14ac:dyDescent="0.25">
      <c r="A396" s="81"/>
      <c r="B396" s="81"/>
      <c r="C396" s="81"/>
      <c r="D396" s="81"/>
      <c r="E396" s="81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</row>
    <row r="397" spans="1:18" x14ac:dyDescent="0.25">
      <c r="A397" s="81"/>
      <c r="B397" s="81"/>
      <c r="C397" s="81"/>
      <c r="D397" s="81"/>
      <c r="E397" s="81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</row>
    <row r="398" spans="1:18" x14ac:dyDescent="0.25">
      <c r="A398" s="81"/>
      <c r="B398" s="81"/>
      <c r="C398" s="81"/>
      <c r="D398" s="81"/>
      <c r="E398" s="81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</row>
    <row r="399" spans="1:18" x14ac:dyDescent="0.25">
      <c r="A399" s="81"/>
      <c r="B399" s="81"/>
      <c r="C399" s="81"/>
      <c r="D399" s="81"/>
      <c r="E399" s="81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</row>
    <row r="400" spans="1:18" x14ac:dyDescent="0.25">
      <c r="A400" s="81"/>
      <c r="B400" s="81"/>
      <c r="C400" s="81"/>
      <c r="D400" s="81"/>
      <c r="E400" s="81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</row>
    <row r="401" spans="1:18" x14ac:dyDescent="0.25">
      <c r="A401" s="81"/>
      <c r="B401" s="81"/>
      <c r="C401" s="81"/>
      <c r="D401" s="81"/>
      <c r="E401" s="81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</row>
    <row r="402" spans="1:18" x14ac:dyDescent="0.25">
      <c r="A402" s="81"/>
      <c r="B402" s="81"/>
      <c r="C402" s="81"/>
      <c r="D402" s="81"/>
      <c r="E402" s="81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</row>
    <row r="403" spans="1:18" x14ac:dyDescent="0.25">
      <c r="A403" s="81"/>
      <c r="B403" s="81"/>
      <c r="C403" s="81"/>
      <c r="D403" s="81"/>
      <c r="E403" s="81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</row>
    <row r="404" spans="1:18" x14ac:dyDescent="0.25">
      <c r="A404" s="81"/>
      <c r="B404" s="81"/>
      <c r="C404" s="81"/>
      <c r="D404" s="81"/>
      <c r="E404" s="81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</row>
    <row r="405" spans="1:18" x14ac:dyDescent="0.25">
      <c r="A405" s="81"/>
      <c r="B405" s="81"/>
      <c r="C405" s="81"/>
      <c r="D405" s="81"/>
      <c r="E405" s="81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</row>
    <row r="406" spans="1:18" x14ac:dyDescent="0.25">
      <c r="A406" s="81"/>
      <c r="B406" s="81"/>
      <c r="C406" s="81"/>
      <c r="D406" s="81"/>
      <c r="E406" s="81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</row>
    <row r="407" spans="1:18" x14ac:dyDescent="0.25">
      <c r="A407" s="81"/>
      <c r="B407" s="81"/>
      <c r="C407" s="81"/>
      <c r="D407" s="81"/>
      <c r="E407" s="81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</row>
    <row r="408" spans="1:18" x14ac:dyDescent="0.25">
      <c r="A408" s="81"/>
      <c r="B408" s="81"/>
      <c r="C408" s="81"/>
      <c r="D408" s="81"/>
      <c r="E408" s="81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</row>
    <row r="409" spans="1:18" x14ac:dyDescent="0.25">
      <c r="A409" s="81"/>
      <c r="B409" s="81"/>
      <c r="C409" s="81"/>
      <c r="D409" s="81"/>
      <c r="E409" s="81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</row>
    <row r="410" spans="1:18" x14ac:dyDescent="0.25">
      <c r="A410" s="81"/>
      <c r="B410" s="81"/>
      <c r="C410" s="81"/>
      <c r="D410" s="81"/>
      <c r="E410" s="81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</row>
    <row r="411" spans="1:18" x14ac:dyDescent="0.25">
      <c r="A411" s="81"/>
      <c r="B411" s="81"/>
      <c r="C411" s="81"/>
      <c r="D411" s="81"/>
      <c r="E411" s="81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</row>
    <row r="412" spans="1:18" x14ac:dyDescent="0.25">
      <c r="A412" s="81"/>
      <c r="B412" s="81"/>
      <c r="C412" s="81"/>
      <c r="D412" s="81"/>
      <c r="E412" s="81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</row>
    <row r="413" spans="1:18" x14ac:dyDescent="0.25">
      <c r="A413" s="81"/>
      <c r="B413" s="81"/>
      <c r="C413" s="81"/>
      <c r="D413" s="81"/>
      <c r="E413" s="81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</row>
    <row r="414" spans="1:18" x14ac:dyDescent="0.25">
      <c r="A414" s="81"/>
      <c r="B414" s="81"/>
      <c r="C414" s="81"/>
      <c r="D414" s="81"/>
      <c r="E414" s="81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</row>
    <row r="415" spans="1:18" x14ac:dyDescent="0.25">
      <c r="A415" s="81"/>
      <c r="B415" s="81"/>
      <c r="C415" s="81"/>
      <c r="D415" s="81"/>
      <c r="E415" s="81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</row>
    <row r="416" spans="1:18" x14ac:dyDescent="0.25">
      <c r="A416" s="81"/>
      <c r="B416" s="81"/>
      <c r="C416" s="81"/>
      <c r="D416" s="81"/>
      <c r="E416" s="81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</row>
    <row r="417" spans="1:18" x14ac:dyDescent="0.25">
      <c r="A417" s="81"/>
      <c r="B417" s="81"/>
      <c r="C417" s="81"/>
      <c r="D417" s="81"/>
      <c r="E417" s="81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</row>
    <row r="418" spans="1:18" x14ac:dyDescent="0.25">
      <c r="A418" s="81"/>
      <c r="B418" s="81"/>
      <c r="C418" s="81"/>
      <c r="D418" s="81"/>
      <c r="E418" s="81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</row>
    <row r="419" spans="1:18" x14ac:dyDescent="0.25">
      <c r="A419" s="81"/>
      <c r="B419" s="81"/>
      <c r="C419" s="81"/>
      <c r="D419" s="81"/>
      <c r="E419" s="81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</row>
    <row r="420" spans="1:18" x14ac:dyDescent="0.25">
      <c r="A420" s="81"/>
      <c r="B420" s="81"/>
      <c r="C420" s="81"/>
      <c r="D420" s="81"/>
      <c r="E420" s="81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</row>
    <row r="421" spans="1:18" x14ac:dyDescent="0.25">
      <c r="A421" s="81"/>
      <c r="B421" s="81"/>
      <c r="C421" s="81"/>
      <c r="D421" s="81"/>
      <c r="E421" s="81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</row>
    <row r="422" spans="1:18" x14ac:dyDescent="0.25">
      <c r="A422" s="81"/>
      <c r="B422" s="81"/>
      <c r="C422" s="81"/>
      <c r="D422" s="81"/>
      <c r="E422" s="81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</row>
    <row r="423" spans="1:18" x14ac:dyDescent="0.25">
      <c r="A423" s="81"/>
      <c r="B423" s="81"/>
      <c r="C423" s="81"/>
      <c r="D423" s="81"/>
      <c r="E423" s="81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</row>
    <row r="424" spans="1:18" x14ac:dyDescent="0.25">
      <c r="A424" s="81"/>
      <c r="B424" s="81"/>
      <c r="C424" s="81"/>
      <c r="D424" s="81"/>
      <c r="E424" s="81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</row>
    <row r="425" spans="1:18" x14ac:dyDescent="0.25">
      <c r="A425" s="81"/>
      <c r="B425" s="81"/>
      <c r="C425" s="81"/>
      <c r="D425" s="81"/>
      <c r="E425" s="81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</row>
    <row r="426" spans="1:18" x14ac:dyDescent="0.25">
      <c r="A426" s="81"/>
      <c r="B426" s="81"/>
      <c r="C426" s="81"/>
      <c r="D426" s="81"/>
      <c r="E426" s="81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</row>
    <row r="427" spans="1:18" x14ac:dyDescent="0.25">
      <c r="A427" s="81"/>
      <c r="B427" s="81"/>
      <c r="C427" s="81"/>
      <c r="D427" s="81"/>
      <c r="E427" s="81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</row>
    <row r="428" spans="1:18" x14ac:dyDescent="0.25">
      <c r="A428" s="81"/>
      <c r="B428" s="81"/>
      <c r="C428" s="81"/>
      <c r="D428" s="81"/>
      <c r="E428" s="81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</row>
    <row r="429" spans="1:18" x14ac:dyDescent="0.25">
      <c r="A429" s="81"/>
      <c r="B429" s="81"/>
      <c r="C429" s="81"/>
      <c r="D429" s="81"/>
      <c r="E429" s="81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</row>
    <row r="430" spans="1:18" x14ac:dyDescent="0.25">
      <c r="A430" s="81"/>
      <c r="B430" s="81"/>
      <c r="C430" s="81"/>
      <c r="D430" s="81"/>
      <c r="E430" s="81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</row>
    <row r="431" spans="1:18" x14ac:dyDescent="0.25">
      <c r="A431" s="81"/>
      <c r="B431" s="81"/>
      <c r="C431" s="81"/>
      <c r="D431" s="81"/>
      <c r="E431" s="81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</row>
    <row r="432" spans="1:18" x14ac:dyDescent="0.25">
      <c r="A432" s="81"/>
      <c r="B432" s="81"/>
      <c r="C432" s="81"/>
      <c r="D432" s="81"/>
      <c r="E432" s="81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</row>
    <row r="433" spans="1:18" x14ac:dyDescent="0.25">
      <c r="A433" s="81"/>
      <c r="B433" s="81"/>
      <c r="C433" s="81"/>
      <c r="D433" s="81"/>
      <c r="E433" s="81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</row>
    <row r="434" spans="1:18" x14ac:dyDescent="0.25">
      <c r="A434" s="81"/>
      <c r="B434" s="81"/>
      <c r="C434" s="81"/>
      <c r="D434" s="81"/>
      <c r="E434" s="81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</row>
    <row r="435" spans="1:18" x14ac:dyDescent="0.25">
      <c r="A435" s="81"/>
      <c r="B435" s="81"/>
      <c r="C435" s="81"/>
      <c r="D435" s="81"/>
      <c r="E435" s="81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</row>
    <row r="436" spans="1:18" x14ac:dyDescent="0.25">
      <c r="A436" s="81"/>
      <c r="B436" s="81"/>
      <c r="C436" s="81"/>
      <c r="D436" s="81"/>
      <c r="E436" s="81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</row>
    <row r="437" spans="1:18" x14ac:dyDescent="0.25">
      <c r="A437" s="81"/>
      <c r="B437" s="81"/>
      <c r="C437" s="81"/>
      <c r="D437" s="81"/>
      <c r="E437" s="81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</row>
    <row r="438" spans="1:18" x14ac:dyDescent="0.25">
      <c r="A438" s="81"/>
      <c r="B438" s="81"/>
      <c r="C438" s="81"/>
      <c r="D438" s="81"/>
      <c r="E438" s="81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</row>
    <row r="439" spans="1:18" x14ac:dyDescent="0.25">
      <c r="A439" s="81"/>
      <c r="B439" s="81"/>
      <c r="C439" s="81"/>
      <c r="D439" s="81"/>
      <c r="E439" s="81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</row>
    <row r="440" spans="1:18" x14ac:dyDescent="0.25">
      <c r="A440" s="81"/>
      <c r="B440" s="81"/>
      <c r="C440" s="81"/>
      <c r="D440" s="81"/>
      <c r="E440" s="81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</row>
    <row r="441" spans="1:18" x14ac:dyDescent="0.25">
      <c r="A441" s="81"/>
      <c r="B441" s="81"/>
      <c r="C441" s="81"/>
      <c r="D441" s="81"/>
      <c r="E441" s="81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</row>
    <row r="442" spans="1:18" x14ac:dyDescent="0.25">
      <c r="A442" s="81"/>
      <c r="B442" s="81"/>
      <c r="C442" s="81"/>
      <c r="D442" s="81"/>
      <c r="E442" s="81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</row>
    <row r="443" spans="1:18" x14ac:dyDescent="0.25">
      <c r="A443" s="81"/>
      <c r="B443" s="81"/>
      <c r="C443" s="81"/>
      <c r="D443" s="81"/>
      <c r="E443" s="81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</row>
    <row r="444" spans="1:18" x14ac:dyDescent="0.25">
      <c r="A444" s="81"/>
      <c r="B444" s="81"/>
      <c r="C444" s="81"/>
      <c r="D444" s="81"/>
      <c r="E444" s="81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</row>
    <row r="445" spans="1:18" x14ac:dyDescent="0.25">
      <c r="A445" s="81"/>
      <c r="B445" s="81"/>
      <c r="C445" s="81"/>
      <c r="D445" s="81"/>
      <c r="E445" s="81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</row>
    <row r="446" spans="1:18" x14ac:dyDescent="0.25">
      <c r="A446" s="81"/>
      <c r="B446" s="81"/>
      <c r="C446" s="81"/>
      <c r="D446" s="81"/>
      <c r="E446" s="81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</row>
    <row r="447" spans="1:18" x14ac:dyDescent="0.25">
      <c r="A447" s="81"/>
      <c r="B447" s="81"/>
      <c r="C447" s="81"/>
      <c r="D447" s="81"/>
      <c r="E447" s="81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</row>
    <row r="448" spans="1:18" x14ac:dyDescent="0.25">
      <c r="A448" s="81"/>
      <c r="B448" s="81"/>
      <c r="C448" s="81"/>
      <c r="D448" s="81"/>
      <c r="E448" s="81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</row>
    <row r="449" spans="1:18" x14ac:dyDescent="0.25">
      <c r="A449" s="81"/>
      <c r="B449" s="81"/>
      <c r="C449" s="81"/>
      <c r="D449" s="81"/>
      <c r="E449" s="81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</row>
    <row r="450" spans="1:18" x14ac:dyDescent="0.25">
      <c r="A450" s="81"/>
      <c r="B450" s="81"/>
      <c r="C450" s="81"/>
      <c r="D450" s="81"/>
      <c r="E450" s="81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</row>
    <row r="451" spans="1:18" x14ac:dyDescent="0.25">
      <c r="A451" s="81"/>
      <c r="B451" s="81"/>
      <c r="C451" s="81"/>
      <c r="D451" s="81"/>
      <c r="E451" s="81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</row>
    <row r="452" spans="1:18" x14ac:dyDescent="0.25">
      <c r="A452" s="81"/>
      <c r="B452" s="81"/>
      <c r="C452" s="81"/>
      <c r="D452" s="81"/>
      <c r="E452" s="81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</row>
    <row r="453" spans="1:18" x14ac:dyDescent="0.25">
      <c r="A453" s="81"/>
      <c r="B453" s="81"/>
      <c r="C453" s="81"/>
      <c r="D453" s="81"/>
      <c r="E453" s="81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</row>
    <row r="454" spans="1:18" x14ac:dyDescent="0.25">
      <c r="A454" s="81"/>
      <c r="B454" s="81"/>
      <c r="C454" s="81"/>
      <c r="D454" s="81"/>
      <c r="E454" s="81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</row>
    <row r="455" spans="1:18" x14ac:dyDescent="0.25">
      <c r="A455" s="81"/>
      <c r="B455" s="81"/>
      <c r="C455" s="81"/>
      <c r="D455" s="81"/>
      <c r="E455" s="81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</row>
    <row r="456" spans="1:18" x14ac:dyDescent="0.25">
      <c r="A456" s="81"/>
      <c r="B456" s="81"/>
      <c r="C456" s="81"/>
      <c r="D456" s="81"/>
      <c r="E456" s="81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</row>
    <row r="457" spans="1:18" x14ac:dyDescent="0.25">
      <c r="A457" s="81"/>
      <c r="B457" s="81"/>
      <c r="C457" s="81"/>
      <c r="D457" s="81"/>
      <c r="E457" s="81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</row>
    <row r="458" spans="1:18" x14ac:dyDescent="0.25">
      <c r="A458" s="81"/>
      <c r="B458" s="81"/>
      <c r="C458" s="81"/>
      <c r="D458" s="81"/>
      <c r="E458" s="81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</row>
    <row r="459" spans="1:18" x14ac:dyDescent="0.25">
      <c r="A459" s="81"/>
      <c r="B459" s="81"/>
      <c r="C459" s="81"/>
      <c r="D459" s="81"/>
      <c r="E459" s="81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</row>
    <row r="460" spans="1:18" x14ac:dyDescent="0.25">
      <c r="A460" s="81"/>
      <c r="B460" s="81"/>
      <c r="C460" s="81"/>
      <c r="D460" s="81"/>
      <c r="E460" s="81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</row>
    <row r="461" spans="1:18" x14ac:dyDescent="0.25">
      <c r="A461" s="81"/>
      <c r="B461" s="81"/>
      <c r="C461" s="81"/>
      <c r="D461" s="81"/>
      <c r="E461" s="81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</row>
  </sheetData>
  <pageMargins left="0.7" right="0.7" top="0.75" bottom="0.75" header="0.3" footer="0.3"/>
  <pageSetup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26E82-C306-4A58-BDC3-344D15B49A3E}">
  <sheetPr codeName="Sheet6">
    <pageSetUpPr fitToPage="1"/>
  </sheetPr>
  <dimension ref="A1:R50"/>
  <sheetViews>
    <sheetView showGridLines="0" topLeftCell="A11" workbookViewId="0">
      <selection activeCell="F18" sqref="F18"/>
    </sheetView>
  </sheetViews>
  <sheetFormatPr defaultRowHeight="15" x14ac:dyDescent="0.25"/>
  <cols>
    <col min="1" max="3" width="1.85546875" customWidth="1"/>
    <col min="4" max="4" width="26.7109375" customWidth="1"/>
    <col min="5" max="5" width="10.42578125" bestFit="1" customWidth="1"/>
    <col min="6" max="6" width="15.5703125" bestFit="1" customWidth="1"/>
    <col min="7" max="7" width="11.7109375" hidden="1" customWidth="1"/>
  </cols>
  <sheetData>
    <row r="1" spans="1:18" ht="20.25" customHeight="1" x14ac:dyDescent="0.4">
      <c r="A1" s="1" t="s">
        <v>294</v>
      </c>
      <c r="B1" s="49"/>
      <c r="C1" s="49"/>
      <c r="E1" s="58"/>
      <c r="F1" s="58"/>
      <c r="G1" s="114"/>
    </row>
    <row r="2" spans="1:18" ht="15" customHeight="1" x14ac:dyDescent="0.25">
      <c r="A2" s="3" t="s">
        <v>1</v>
      </c>
      <c r="B2" s="50"/>
      <c r="C2" s="50"/>
      <c r="E2" s="58"/>
      <c r="F2" s="58"/>
      <c r="G2" s="58"/>
    </row>
    <row r="3" spans="1:18" ht="15" customHeight="1" x14ac:dyDescent="0.25">
      <c r="A3" s="4" t="s">
        <v>326</v>
      </c>
      <c r="B3" s="51"/>
      <c r="C3" s="51"/>
      <c r="E3" s="58"/>
      <c r="F3" s="58"/>
      <c r="G3" s="114"/>
    </row>
    <row r="4" spans="1:18" ht="12.75" customHeight="1" x14ac:dyDescent="0.25">
      <c r="A4" s="50"/>
      <c r="B4" s="50"/>
      <c r="C4" s="50"/>
      <c r="E4" s="58"/>
      <c r="F4" s="58"/>
      <c r="G4" s="114"/>
    </row>
    <row r="5" spans="1:18" ht="12.75" customHeight="1" x14ac:dyDescent="0.25">
      <c r="A5" s="115" t="s">
        <v>294</v>
      </c>
      <c r="B5" s="115"/>
      <c r="C5" s="115"/>
      <c r="D5" s="115"/>
      <c r="E5" s="116">
        <v>44742</v>
      </c>
      <c r="F5" s="116">
        <v>45107</v>
      </c>
      <c r="G5" s="116">
        <v>45107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1.25" customHeight="1" x14ac:dyDescent="0.25">
      <c r="A6" s="121" t="s">
        <v>295</v>
      </c>
      <c r="B6" s="117"/>
      <c r="C6" s="117"/>
      <c r="D6" s="117"/>
      <c r="E6" s="57" t="s">
        <v>296</v>
      </c>
      <c r="F6" s="57" t="s">
        <v>297</v>
      </c>
      <c r="G6" s="57" t="s">
        <v>298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25" customHeight="1" x14ac:dyDescent="0.25">
      <c r="A7" s="2" t="s">
        <v>295</v>
      </c>
      <c r="B7" s="2"/>
      <c r="C7" s="2"/>
      <c r="D7" s="2"/>
      <c r="E7" s="59"/>
      <c r="F7" s="59"/>
      <c r="G7" s="59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1.25" customHeight="1" x14ac:dyDescent="0.25">
      <c r="A8" s="2"/>
      <c r="B8" s="2" t="s">
        <v>299</v>
      </c>
      <c r="C8" s="2"/>
      <c r="D8" s="2"/>
      <c r="E8" s="59"/>
      <c r="F8" s="59"/>
      <c r="G8" s="59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1.25" customHeight="1" x14ac:dyDescent="0.25">
      <c r="A9" s="2"/>
      <c r="B9" s="2"/>
      <c r="C9" s="2" t="s">
        <v>300</v>
      </c>
      <c r="D9" s="2"/>
      <c r="E9" s="59"/>
      <c r="F9" s="59"/>
      <c r="G9" s="59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1.25" customHeight="1" x14ac:dyDescent="0.25">
      <c r="A10" s="2"/>
      <c r="B10" s="2"/>
      <c r="C10" s="2"/>
      <c r="D10" s="2" t="s">
        <v>301</v>
      </c>
      <c r="E10" s="59">
        <v>0</v>
      </c>
      <c r="F10" s="59">
        <v>0</v>
      </c>
      <c r="G10" s="59">
        <v>1387689.19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 customHeight="1" x14ac:dyDescent="0.25">
      <c r="A11" s="2"/>
      <c r="B11" s="2"/>
      <c r="C11" s="2"/>
      <c r="D11" s="2" t="s">
        <v>302</v>
      </c>
      <c r="E11" s="59">
        <v>2029759.13</v>
      </c>
      <c r="F11" s="59">
        <v>1334695.8999999999</v>
      </c>
      <c r="G11" s="59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1.25" customHeight="1" x14ac:dyDescent="0.25">
      <c r="A12" s="2"/>
      <c r="B12" s="2"/>
      <c r="C12" s="2"/>
      <c r="D12" s="2" t="s">
        <v>303</v>
      </c>
      <c r="E12" s="59">
        <v>1134.5999999999999</v>
      </c>
      <c r="F12" s="59">
        <v>1614.53</v>
      </c>
      <c r="G12" s="59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1.25" customHeight="1" x14ac:dyDescent="0.25">
      <c r="A13" s="2"/>
      <c r="B13" s="2"/>
      <c r="C13" s="2"/>
      <c r="D13" s="2" t="s">
        <v>304</v>
      </c>
      <c r="E13" s="59">
        <v>302.10000000000002</v>
      </c>
      <c r="F13" s="59">
        <v>822.02</v>
      </c>
      <c r="G13" s="59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1.25" customHeight="1" x14ac:dyDescent="0.25">
      <c r="A14" s="2"/>
      <c r="B14" s="2"/>
      <c r="C14" s="2"/>
      <c r="D14" s="2" t="s">
        <v>305</v>
      </c>
      <c r="E14" s="59">
        <v>19</v>
      </c>
      <c r="F14" s="59">
        <v>31</v>
      </c>
      <c r="G14" s="59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1.25" customHeight="1" x14ac:dyDescent="0.25">
      <c r="A15" s="2"/>
      <c r="B15" s="2"/>
      <c r="C15" s="2"/>
      <c r="D15" s="2" t="s">
        <v>306</v>
      </c>
      <c r="E15" s="59">
        <v>50738.87</v>
      </c>
      <c r="F15" s="59">
        <v>50525.74</v>
      </c>
      <c r="G15" s="59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25" customHeight="1" x14ac:dyDescent="0.25">
      <c r="A16" s="2"/>
      <c r="B16" s="2"/>
      <c r="C16" s="2"/>
      <c r="D16" s="42" t="s">
        <v>307</v>
      </c>
      <c r="E16" s="61">
        <v>2081953.7000000002</v>
      </c>
      <c r="F16" s="61">
        <v>1387689.19</v>
      </c>
      <c r="G16" s="61">
        <v>1387689.19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1.25" customHeight="1" x14ac:dyDescent="0.25">
      <c r="A17" s="2"/>
      <c r="B17" s="2"/>
      <c r="C17" s="2" t="s">
        <v>308</v>
      </c>
      <c r="D17" s="2"/>
      <c r="E17" s="59"/>
      <c r="F17" s="59"/>
      <c r="G17" s="5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1.25" customHeight="1" x14ac:dyDescent="0.25">
      <c r="A18" s="2"/>
      <c r="B18" s="2"/>
      <c r="C18" s="2"/>
      <c r="D18" s="2" t="s">
        <v>264</v>
      </c>
      <c r="E18" s="59">
        <v>408578.89</v>
      </c>
      <c r="F18" s="59">
        <v>3678656.79</v>
      </c>
      <c r="G18" s="59">
        <v>3678656.79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1.25" customHeight="1" x14ac:dyDescent="0.25">
      <c r="A19" s="2"/>
      <c r="B19" s="2"/>
      <c r="C19" s="2"/>
      <c r="D19" s="2" t="s">
        <v>265</v>
      </c>
      <c r="E19" s="59">
        <v>123396.9</v>
      </c>
      <c r="F19" s="59">
        <v>208665.60000000001</v>
      </c>
      <c r="G19" s="59">
        <v>208665.60000000001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1.25" customHeight="1" x14ac:dyDescent="0.25">
      <c r="A20" s="2"/>
      <c r="B20" s="2"/>
      <c r="C20" s="2"/>
      <c r="D20" s="42" t="s">
        <v>309</v>
      </c>
      <c r="E20" s="61">
        <v>531975.79</v>
      </c>
      <c r="F20" s="61">
        <v>3887322.39</v>
      </c>
      <c r="G20" s="61">
        <v>3887322.39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1.25" customHeight="1" x14ac:dyDescent="0.25">
      <c r="A21" s="2"/>
      <c r="B21" s="2"/>
      <c r="C21" s="42" t="s">
        <v>310</v>
      </c>
      <c r="D21" s="42"/>
      <c r="E21" s="61">
        <v>2613929.4900000002</v>
      </c>
      <c r="F21" s="61">
        <v>5275011.58</v>
      </c>
      <c r="G21" s="61">
        <v>5275011.58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1.25" customHeight="1" x14ac:dyDescent="0.25">
      <c r="A22" s="2"/>
      <c r="B22" s="42" t="s">
        <v>311</v>
      </c>
      <c r="C22" s="42"/>
      <c r="D22" s="42"/>
      <c r="E22" s="61">
        <v>2613929.4900000002</v>
      </c>
      <c r="F22" s="61">
        <v>5275011.58</v>
      </c>
      <c r="G22" s="61">
        <v>5275011.58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1.25" customHeight="1" x14ac:dyDescent="0.25">
      <c r="A23" s="2"/>
      <c r="B23" s="2"/>
      <c r="C23" s="2"/>
      <c r="D23" s="2"/>
      <c r="E23" s="59"/>
      <c r="F23" s="59"/>
      <c r="G23" s="5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1.25" customHeight="1" x14ac:dyDescent="0.25">
      <c r="A24" s="118" t="s">
        <v>312</v>
      </c>
      <c r="B24" s="118"/>
      <c r="C24" s="119"/>
      <c r="D24" s="119"/>
      <c r="E24" s="120" t="s">
        <v>296</v>
      </c>
      <c r="F24" s="120" t="s">
        <v>297</v>
      </c>
      <c r="G24" s="120" t="s">
        <v>298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1.25" customHeight="1" x14ac:dyDescent="0.25">
      <c r="A25" s="2" t="s">
        <v>312</v>
      </c>
      <c r="B25" s="2"/>
      <c r="C25" s="2"/>
      <c r="D25" s="2"/>
      <c r="E25" s="59"/>
      <c r="F25" s="59"/>
      <c r="G25" s="5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1.25" customHeight="1" x14ac:dyDescent="0.25">
      <c r="A26" s="2"/>
      <c r="B26" s="2" t="s">
        <v>313</v>
      </c>
      <c r="C26" s="2"/>
      <c r="D26" s="2"/>
      <c r="E26" s="59"/>
      <c r="F26" s="59"/>
      <c r="G26" s="5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1.25" customHeight="1" x14ac:dyDescent="0.25">
      <c r="A27" s="2"/>
      <c r="B27" s="2"/>
      <c r="C27" s="2" t="s">
        <v>314</v>
      </c>
      <c r="D27" s="2"/>
      <c r="E27" s="59"/>
      <c r="F27" s="59"/>
      <c r="G27" s="5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1.25" customHeight="1" x14ac:dyDescent="0.25">
      <c r="A28" s="2"/>
      <c r="B28" s="2"/>
      <c r="C28" s="2"/>
      <c r="D28" s="2" t="s">
        <v>267</v>
      </c>
      <c r="E28" s="59">
        <v>0</v>
      </c>
      <c r="F28" s="59">
        <v>0</v>
      </c>
      <c r="G28" s="59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1.25" customHeight="1" x14ac:dyDescent="0.25">
      <c r="A29" s="2"/>
      <c r="B29" s="2"/>
      <c r="C29" s="2"/>
      <c r="D29" s="2" t="s">
        <v>268</v>
      </c>
      <c r="E29" s="59">
        <v>100302.57</v>
      </c>
      <c r="F29" s="59">
        <v>225806.45</v>
      </c>
      <c r="G29" s="59">
        <v>225806.45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1.25" customHeight="1" x14ac:dyDescent="0.25">
      <c r="A30" s="2"/>
      <c r="B30" s="2"/>
      <c r="C30" s="2"/>
      <c r="D30" s="2" t="s">
        <v>269</v>
      </c>
      <c r="E30" s="59">
        <v>0</v>
      </c>
      <c r="F30" s="59">
        <v>0</v>
      </c>
      <c r="G30" s="59">
        <v>9.0949470177292824E-12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1.25" customHeight="1" x14ac:dyDescent="0.25">
      <c r="A31" s="2"/>
      <c r="B31" s="2"/>
      <c r="C31" s="2"/>
      <c r="D31" s="2" t="s">
        <v>270</v>
      </c>
      <c r="E31" s="59">
        <v>0</v>
      </c>
      <c r="F31" s="59">
        <v>0</v>
      </c>
      <c r="G31" s="59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1.25" customHeight="1" x14ac:dyDescent="0.25">
      <c r="A32" s="2"/>
      <c r="B32" s="2"/>
      <c r="C32" s="2"/>
      <c r="D32" s="2" t="s">
        <v>271</v>
      </c>
      <c r="E32" s="59">
        <v>3107.09</v>
      </c>
      <c r="F32" s="59">
        <v>0</v>
      </c>
      <c r="G32" s="59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1.25" customHeight="1" x14ac:dyDescent="0.25">
      <c r="A33" s="2"/>
      <c r="B33" s="2"/>
      <c r="C33" s="2"/>
      <c r="D33" s="2" t="s">
        <v>272</v>
      </c>
      <c r="E33" s="59">
        <v>7009.51</v>
      </c>
      <c r="F33" s="59">
        <v>0</v>
      </c>
      <c r="G33" s="59"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1.25" customHeight="1" x14ac:dyDescent="0.25">
      <c r="A34" s="2"/>
      <c r="B34" s="2"/>
      <c r="C34" s="2"/>
      <c r="D34" s="2" t="s">
        <v>273</v>
      </c>
      <c r="E34" s="59">
        <v>1472.13</v>
      </c>
      <c r="F34" s="59">
        <v>21438.57</v>
      </c>
      <c r="G34" s="59">
        <v>21438.57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1.25" customHeight="1" x14ac:dyDescent="0.25">
      <c r="A35" s="2"/>
      <c r="B35" s="2"/>
      <c r="C35" s="2"/>
      <c r="D35" s="42" t="s">
        <v>315</v>
      </c>
      <c r="E35" s="61">
        <v>111891.3</v>
      </c>
      <c r="F35" s="61">
        <v>247245.02000000002</v>
      </c>
      <c r="G35" s="61">
        <v>247245.02000000002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1.25" customHeight="1" x14ac:dyDescent="0.25">
      <c r="A36" s="2"/>
      <c r="B36" s="2"/>
      <c r="C36" s="2" t="s">
        <v>316</v>
      </c>
      <c r="D36" s="2"/>
      <c r="E36" s="59"/>
      <c r="F36" s="59"/>
      <c r="G36" s="5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1.25" customHeight="1" x14ac:dyDescent="0.25">
      <c r="A37" s="2"/>
      <c r="B37" s="2"/>
      <c r="C37" s="2"/>
      <c r="D37" s="2" t="s">
        <v>266</v>
      </c>
      <c r="E37" s="59">
        <v>108180.93</v>
      </c>
      <c r="F37" s="59">
        <v>500566.79</v>
      </c>
      <c r="G37" s="59">
        <v>500566.79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1.25" customHeight="1" x14ac:dyDescent="0.25">
      <c r="A38" s="2"/>
      <c r="B38" s="2"/>
      <c r="C38" s="2"/>
      <c r="D38" s="42" t="s">
        <v>317</v>
      </c>
      <c r="E38" s="61">
        <v>108180.93</v>
      </c>
      <c r="F38" s="61">
        <v>500566.79</v>
      </c>
      <c r="G38" s="61">
        <v>500566.79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1.25" customHeight="1" x14ac:dyDescent="0.25">
      <c r="A39" s="2"/>
      <c r="B39" s="2"/>
      <c r="C39" s="42" t="s">
        <v>318</v>
      </c>
      <c r="D39" s="42"/>
      <c r="E39" s="61">
        <v>220072.22999999998</v>
      </c>
      <c r="F39" s="61">
        <v>747811.81</v>
      </c>
      <c r="G39" s="61">
        <v>747811.81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1.25" customHeight="1" x14ac:dyDescent="0.25">
      <c r="A40" s="2"/>
      <c r="B40" s="2" t="s">
        <v>319</v>
      </c>
      <c r="C40" s="2"/>
      <c r="D40" s="2"/>
      <c r="E40" s="59"/>
      <c r="F40" s="59"/>
      <c r="G40" s="5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1.25" customHeight="1" x14ac:dyDescent="0.25">
      <c r="A41" s="2"/>
      <c r="B41" s="2"/>
      <c r="C41" s="2" t="s">
        <v>320</v>
      </c>
      <c r="D41" s="2"/>
      <c r="E41" s="59"/>
      <c r="F41" s="59"/>
      <c r="G41" s="5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1.25" customHeight="1" x14ac:dyDescent="0.25">
      <c r="A42" s="2"/>
      <c r="B42" s="2"/>
      <c r="C42" s="2"/>
      <c r="D42" s="2" t="s">
        <v>321</v>
      </c>
      <c r="E42" s="59">
        <v>2393857.2599999998</v>
      </c>
      <c r="F42" s="59">
        <v>2393857.2599999998</v>
      </c>
      <c r="G42" s="59">
        <v>2393857.2599999998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1.25" customHeight="1" x14ac:dyDescent="0.25">
      <c r="A43" s="2"/>
      <c r="B43" s="2"/>
      <c r="C43" s="2"/>
      <c r="D43" s="42" t="s">
        <v>322</v>
      </c>
      <c r="E43" s="61">
        <v>2393857.2599999998</v>
      </c>
      <c r="F43" s="61">
        <v>2393857.2599999998</v>
      </c>
      <c r="G43" s="61">
        <v>2393857.2599999998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1.25" customHeight="1" x14ac:dyDescent="0.25">
      <c r="A44" s="2"/>
      <c r="B44" s="2"/>
      <c r="C44" s="2" t="s">
        <v>46</v>
      </c>
      <c r="D44" s="2"/>
      <c r="E44" s="59"/>
      <c r="F44" s="59"/>
      <c r="G44" s="5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1.25" customHeight="1" x14ac:dyDescent="0.25">
      <c r="A45" s="2"/>
      <c r="B45" s="2"/>
      <c r="C45" s="2"/>
      <c r="D45" s="2" t="s">
        <v>46</v>
      </c>
      <c r="E45" s="59">
        <v>0</v>
      </c>
      <c r="F45" s="59">
        <v>2133342.5099999998</v>
      </c>
      <c r="G45" s="59">
        <v>2133342.5099999998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1.25" customHeight="1" x14ac:dyDescent="0.25">
      <c r="A46" s="2"/>
      <c r="B46" s="2"/>
      <c r="C46" s="2"/>
      <c r="D46" s="42" t="s">
        <v>323</v>
      </c>
      <c r="E46" s="61">
        <v>0</v>
      </c>
      <c r="F46" s="61">
        <v>2133342.5099999998</v>
      </c>
      <c r="G46" s="61">
        <v>2133342.5099999998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1.25" customHeight="1" x14ac:dyDescent="0.25">
      <c r="A47" s="2"/>
      <c r="B47" s="2"/>
      <c r="C47" s="42" t="s">
        <v>324</v>
      </c>
      <c r="D47" s="42"/>
      <c r="E47" s="61">
        <v>2393857.2599999998</v>
      </c>
      <c r="F47" s="61">
        <v>4527199.7699999996</v>
      </c>
      <c r="G47" s="61">
        <v>4527199.7699999996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1.25" customHeight="1" x14ac:dyDescent="0.25">
      <c r="A48" s="2"/>
      <c r="B48" s="42" t="s">
        <v>325</v>
      </c>
      <c r="C48" s="42"/>
      <c r="D48" s="42"/>
      <c r="E48" s="61">
        <v>2613929.4899999998</v>
      </c>
      <c r="F48" s="61">
        <v>5275011.58</v>
      </c>
      <c r="G48" s="61">
        <v>5275011.58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</sheetData>
  <conditionalFormatting sqref="A24:G24">
    <cfRule type="expression" priority="5" stopIfTrue="1">
      <formula>TRUE</formula>
    </cfRule>
  </conditionalFormatting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Dashboard</vt:lpstr>
      <vt:lpstr>Lanier Income Stmt</vt:lpstr>
      <vt:lpstr>Dalton Income Stmt</vt:lpstr>
      <vt:lpstr>Glen Oaks Income Stmt</vt:lpstr>
      <vt:lpstr>Monthly Projections</vt:lpstr>
      <vt:lpstr>Balance Sheet - Detailed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Phillips</dc:creator>
  <cp:lastModifiedBy>Tyler Phillips</cp:lastModifiedBy>
  <dcterms:created xsi:type="dcterms:W3CDTF">2023-09-01T16:12:00Z</dcterms:created>
  <dcterms:modified xsi:type="dcterms:W3CDTF">2023-09-01T20:13:10Z</dcterms:modified>
</cp:coreProperties>
</file>