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celeritylouisianaorg-my.sharepoint.com/personal/abeck_rsl_org/Documents/Desktop/RSL/Board Meeting/22-23/"/>
    </mc:Choice>
  </mc:AlternateContent>
  <xr:revisionPtr revIDLastSave="0" documentId="8_{C8E72BBC-2E26-4C13-9A90-0741BA4586A0}" xr6:coauthVersionLast="47" xr6:coauthVersionMax="47" xr10:uidLastSave="{00000000-0000-0000-0000-000000000000}"/>
  <bookViews>
    <workbookView xWindow="-110" yWindow="-110" windowWidth="19420" windowHeight="10420" firstSheet="1" activeTab="4" xr2:uid="{3A024493-617E-4F21-B243-70261729D097}"/>
  </bookViews>
  <sheets>
    <sheet name="Dashboard" sheetId="2" r:id="rId1"/>
    <sheet name="Income Stmt - Lanier" sheetId="7" r:id="rId2"/>
    <sheet name="Income Stmt - Dalton" sheetId="8" r:id="rId3"/>
    <sheet name="Income Stmt - Glen Oaks" sheetId="6" r:id="rId4"/>
    <sheet name="Income Stmt - Forecast" sheetId="3" r:id="rId5"/>
    <sheet name="Monthly Projections" sheetId="4" r:id="rId6"/>
    <sheet name="Balance Sheet - Detailed" sheetId="5" r:id="rId7"/>
  </sheets>
  <externalReferences>
    <externalReference r:id="rId8"/>
  </externalReferences>
  <definedNames>
    <definedName name="_xlnm._FilterDatabase" localSheetId="2" hidden="1">'Income Stmt - Dalton'!$A$6:$K$100</definedName>
    <definedName name="_xlnm._FilterDatabase" localSheetId="3" hidden="1">'Income Stmt - Glen Oaks'!$A$6:$K$93</definedName>
    <definedName name="_xlnm._FilterDatabase" localSheetId="1" hidden="1">'Income Stmt - Lanier'!$A$6:$K$99</definedName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[1]Dashboard!$G$62</definedName>
    <definedName name="ForecastNetIncome">[1]Dashboard!$G$60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3" i="7" l="1"/>
  <c r="K84" i="7"/>
  <c r="K85" i="7"/>
  <c r="K86" i="7"/>
  <c r="K87" i="7"/>
  <c r="K88" i="7"/>
  <c r="K89" i="7"/>
  <c r="K90" i="7"/>
  <c r="K91" i="7"/>
  <c r="K92" i="7"/>
  <c r="K93" i="7"/>
  <c r="K94" i="7"/>
  <c r="K95" i="7"/>
  <c r="K69" i="7"/>
  <c r="K70" i="7"/>
  <c r="K71" i="7"/>
  <c r="K72" i="7"/>
  <c r="K73" i="7"/>
  <c r="K74" i="7"/>
  <c r="K75" i="7"/>
  <c r="K76" i="7"/>
  <c r="K77" i="7"/>
  <c r="K78" i="7"/>
  <c r="K79" i="7"/>
  <c r="K80" i="7"/>
  <c r="K56" i="7"/>
  <c r="K57" i="7"/>
  <c r="K58" i="7"/>
  <c r="K59" i="7"/>
  <c r="K60" i="7"/>
  <c r="K61" i="7"/>
  <c r="K62" i="7"/>
  <c r="K63" i="7"/>
  <c r="K64" i="7"/>
  <c r="K65" i="7"/>
  <c r="K66" i="7"/>
  <c r="K51" i="7"/>
  <c r="K52" i="7"/>
  <c r="K53" i="7"/>
  <c r="K42" i="7"/>
  <c r="K43" i="7"/>
  <c r="K44" i="7"/>
  <c r="K45" i="7"/>
  <c r="K46" i="7"/>
  <c r="K47" i="7"/>
  <c r="K48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16" i="7"/>
  <c r="K17" i="7"/>
  <c r="K18" i="7"/>
  <c r="K19" i="7"/>
  <c r="K20" i="7"/>
  <c r="K21" i="7"/>
  <c r="K22" i="7"/>
  <c r="K9" i="7"/>
  <c r="K10" i="7"/>
  <c r="K11" i="7"/>
  <c r="K12" i="7"/>
  <c r="K13" i="7"/>
  <c r="K96" i="7"/>
  <c r="J98" i="8"/>
  <c r="I98" i="8"/>
  <c r="H98" i="8"/>
  <c r="G98" i="8"/>
  <c r="F98" i="8"/>
  <c r="E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J81" i="8"/>
  <c r="I81" i="8"/>
  <c r="H81" i="8"/>
  <c r="G81" i="8"/>
  <c r="F81" i="8"/>
  <c r="E81" i="8"/>
  <c r="K80" i="8"/>
  <c r="K79" i="8"/>
  <c r="K78" i="8"/>
  <c r="K77" i="8"/>
  <c r="K76" i="8"/>
  <c r="K75" i="8"/>
  <c r="K74" i="8"/>
  <c r="K73" i="8"/>
  <c r="K72" i="8"/>
  <c r="K71" i="8"/>
  <c r="K70" i="8"/>
  <c r="J68" i="8"/>
  <c r="I68" i="8"/>
  <c r="H68" i="8"/>
  <c r="G68" i="8"/>
  <c r="F68" i="8"/>
  <c r="E68" i="8"/>
  <c r="K67" i="8"/>
  <c r="K66" i="8"/>
  <c r="K65" i="8"/>
  <c r="K64" i="8"/>
  <c r="K63" i="8"/>
  <c r="K62" i="8"/>
  <c r="K61" i="8"/>
  <c r="K60" i="8"/>
  <c r="K59" i="8"/>
  <c r="K58" i="8"/>
  <c r="K57" i="8"/>
  <c r="J55" i="8"/>
  <c r="I55" i="8"/>
  <c r="H55" i="8"/>
  <c r="G55" i="8"/>
  <c r="F55" i="8"/>
  <c r="E55" i="8"/>
  <c r="K54" i="8"/>
  <c r="K53" i="8"/>
  <c r="K52" i="8"/>
  <c r="K51" i="8"/>
  <c r="J49" i="8"/>
  <c r="I49" i="8"/>
  <c r="H49" i="8"/>
  <c r="G49" i="8"/>
  <c r="F49" i="8"/>
  <c r="E49" i="8"/>
  <c r="K48" i="8"/>
  <c r="K47" i="8"/>
  <c r="K46" i="8"/>
  <c r="K45" i="8"/>
  <c r="K44" i="8"/>
  <c r="K43" i="8"/>
  <c r="K42" i="8"/>
  <c r="J40" i="8"/>
  <c r="I40" i="8"/>
  <c r="H40" i="8"/>
  <c r="G40" i="8"/>
  <c r="F40" i="8"/>
  <c r="E40" i="8"/>
  <c r="K39" i="8"/>
  <c r="K38" i="8"/>
  <c r="K37" i="8"/>
  <c r="K36" i="8"/>
  <c r="K35" i="8"/>
  <c r="K34" i="8"/>
  <c r="K33" i="8"/>
  <c r="K32" i="8"/>
  <c r="K31" i="8"/>
  <c r="K30" i="8"/>
  <c r="K29" i="8"/>
  <c r="K28" i="8"/>
  <c r="J24" i="8"/>
  <c r="I24" i="8"/>
  <c r="H24" i="8"/>
  <c r="G24" i="8"/>
  <c r="F24" i="8"/>
  <c r="E24" i="8"/>
  <c r="K23" i="8"/>
  <c r="K22" i="8"/>
  <c r="K21" i="8"/>
  <c r="K20" i="8"/>
  <c r="K19" i="8"/>
  <c r="K18" i="8"/>
  <c r="K17" i="8"/>
  <c r="K16" i="8"/>
  <c r="J14" i="8"/>
  <c r="I14" i="8"/>
  <c r="I25" i="8" s="1"/>
  <c r="H14" i="8"/>
  <c r="H25" i="8" s="1"/>
  <c r="G14" i="8"/>
  <c r="G25" i="8" s="1"/>
  <c r="F14" i="8"/>
  <c r="E14" i="8"/>
  <c r="K13" i="8"/>
  <c r="K12" i="8"/>
  <c r="K11" i="8"/>
  <c r="K10" i="8"/>
  <c r="K9" i="8"/>
  <c r="J97" i="7"/>
  <c r="I97" i="7"/>
  <c r="H97" i="7"/>
  <c r="G97" i="7"/>
  <c r="F97" i="7"/>
  <c r="E97" i="7"/>
  <c r="J81" i="7"/>
  <c r="I81" i="7"/>
  <c r="H81" i="7"/>
  <c r="G81" i="7"/>
  <c r="F81" i="7"/>
  <c r="E81" i="7"/>
  <c r="J67" i="7"/>
  <c r="I67" i="7"/>
  <c r="H67" i="7"/>
  <c r="G67" i="7"/>
  <c r="F67" i="7"/>
  <c r="E67" i="7"/>
  <c r="J54" i="7"/>
  <c r="I54" i="7"/>
  <c r="H54" i="7"/>
  <c r="G54" i="7"/>
  <c r="F54" i="7"/>
  <c r="E54" i="7"/>
  <c r="J49" i="7"/>
  <c r="I49" i="7"/>
  <c r="H49" i="7"/>
  <c r="G49" i="7"/>
  <c r="F49" i="7"/>
  <c r="E49" i="7"/>
  <c r="J40" i="7"/>
  <c r="I40" i="7"/>
  <c r="H40" i="7"/>
  <c r="G40" i="7"/>
  <c r="F40" i="7"/>
  <c r="E40" i="7"/>
  <c r="J23" i="7"/>
  <c r="I23" i="7"/>
  <c r="H23" i="7"/>
  <c r="G23" i="7"/>
  <c r="F23" i="7"/>
  <c r="E23" i="7"/>
  <c r="J14" i="7"/>
  <c r="I14" i="7"/>
  <c r="H14" i="7"/>
  <c r="G14" i="7"/>
  <c r="F14" i="7"/>
  <c r="F24" i="7" s="1"/>
  <c r="E14" i="7"/>
  <c r="J91" i="6"/>
  <c r="I91" i="6"/>
  <c r="H91" i="6"/>
  <c r="G91" i="6"/>
  <c r="F91" i="6"/>
  <c r="E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J76" i="6"/>
  <c r="I76" i="6"/>
  <c r="H76" i="6"/>
  <c r="G76" i="6"/>
  <c r="F76" i="6"/>
  <c r="E76" i="6"/>
  <c r="K75" i="6"/>
  <c r="K74" i="6"/>
  <c r="K73" i="6"/>
  <c r="K72" i="6"/>
  <c r="K71" i="6"/>
  <c r="K70" i="6"/>
  <c r="K69" i="6"/>
  <c r="K68" i="6"/>
  <c r="K67" i="6"/>
  <c r="K66" i="6"/>
  <c r="K65" i="6"/>
  <c r="K64" i="6"/>
  <c r="J62" i="6"/>
  <c r="I62" i="6"/>
  <c r="H62" i="6"/>
  <c r="G62" i="6"/>
  <c r="F62" i="6"/>
  <c r="E62" i="6"/>
  <c r="K61" i="6"/>
  <c r="K60" i="6"/>
  <c r="K59" i="6"/>
  <c r="K58" i="6"/>
  <c r="K57" i="6"/>
  <c r="K56" i="6"/>
  <c r="K55" i="6"/>
  <c r="K54" i="6"/>
  <c r="K53" i="6"/>
  <c r="K52" i="6"/>
  <c r="J50" i="6"/>
  <c r="I50" i="6"/>
  <c r="H50" i="6"/>
  <c r="G50" i="6"/>
  <c r="F50" i="6"/>
  <c r="E50" i="6"/>
  <c r="K49" i="6"/>
  <c r="K48" i="6"/>
  <c r="K47" i="6"/>
  <c r="J45" i="6"/>
  <c r="I45" i="6"/>
  <c r="H45" i="6"/>
  <c r="G45" i="6"/>
  <c r="F45" i="6"/>
  <c r="E45" i="6"/>
  <c r="K44" i="6"/>
  <c r="K43" i="6"/>
  <c r="K42" i="6"/>
  <c r="K41" i="6"/>
  <c r="K40" i="6"/>
  <c r="K39" i="6"/>
  <c r="K38" i="6"/>
  <c r="J36" i="6"/>
  <c r="I36" i="6"/>
  <c r="H36" i="6"/>
  <c r="G36" i="6"/>
  <c r="F36" i="6"/>
  <c r="E36" i="6"/>
  <c r="K35" i="6"/>
  <c r="K34" i="6"/>
  <c r="K33" i="6"/>
  <c r="K32" i="6"/>
  <c r="K31" i="6"/>
  <c r="K30" i="6"/>
  <c r="K29" i="6"/>
  <c r="K28" i="6"/>
  <c r="K27" i="6"/>
  <c r="K26" i="6"/>
  <c r="K25" i="6"/>
  <c r="J21" i="6"/>
  <c r="I21" i="6"/>
  <c r="H21" i="6"/>
  <c r="G21" i="6"/>
  <c r="F21" i="6"/>
  <c r="E21" i="6"/>
  <c r="K20" i="6"/>
  <c r="K19" i="6"/>
  <c r="K18" i="6"/>
  <c r="K17" i="6"/>
  <c r="K16" i="6"/>
  <c r="K15" i="6"/>
  <c r="J13" i="6"/>
  <c r="I13" i="6"/>
  <c r="H13" i="6"/>
  <c r="G13" i="6"/>
  <c r="F13" i="6"/>
  <c r="E13" i="6"/>
  <c r="E22" i="6" s="1"/>
  <c r="K12" i="6"/>
  <c r="K11" i="6"/>
  <c r="K10" i="6"/>
  <c r="K9" i="6"/>
  <c r="G238" i="3"/>
  <c r="J238" i="3"/>
  <c r="I238" i="3"/>
  <c r="H238" i="3"/>
  <c r="F238" i="3"/>
  <c r="K47" i="3"/>
  <c r="J47" i="3"/>
  <c r="I47" i="3"/>
  <c r="H47" i="3"/>
  <c r="G47" i="3"/>
  <c r="F47" i="3"/>
  <c r="E47" i="3"/>
  <c r="J237" i="3"/>
  <c r="I237" i="3"/>
  <c r="H237" i="3"/>
  <c r="G237" i="3"/>
  <c r="F237" i="3"/>
  <c r="K236" i="3"/>
  <c r="J236" i="3"/>
  <c r="I236" i="3"/>
  <c r="H236" i="3"/>
  <c r="G236" i="3"/>
  <c r="F236" i="3"/>
  <c r="E236" i="3"/>
  <c r="K192" i="3"/>
  <c r="J192" i="3"/>
  <c r="I192" i="3"/>
  <c r="H192" i="3"/>
  <c r="G192" i="3"/>
  <c r="F192" i="3"/>
  <c r="E192" i="3"/>
  <c r="K155" i="3"/>
  <c r="J155" i="3"/>
  <c r="I155" i="3"/>
  <c r="H155" i="3"/>
  <c r="G155" i="3"/>
  <c r="F155" i="3"/>
  <c r="E155" i="3"/>
  <c r="F121" i="3"/>
  <c r="K121" i="3"/>
  <c r="J121" i="3"/>
  <c r="I121" i="3"/>
  <c r="H121" i="3"/>
  <c r="G121" i="3"/>
  <c r="E121" i="3"/>
  <c r="K109" i="3"/>
  <c r="J109" i="3"/>
  <c r="I109" i="3"/>
  <c r="H109" i="3"/>
  <c r="G109" i="3"/>
  <c r="F109" i="3"/>
  <c r="E109" i="3"/>
  <c r="J86" i="3"/>
  <c r="I86" i="3"/>
  <c r="H86" i="3"/>
  <c r="G86" i="3"/>
  <c r="F86" i="3"/>
  <c r="E86" i="3"/>
  <c r="E237" i="3" s="1"/>
  <c r="E238" i="3" s="1"/>
  <c r="K46" i="3"/>
  <c r="J46" i="3"/>
  <c r="I46" i="3"/>
  <c r="H46" i="3"/>
  <c r="G46" i="3"/>
  <c r="F46" i="3"/>
  <c r="E4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0" i="3"/>
  <c r="K119" i="3"/>
  <c r="K118" i="3"/>
  <c r="K117" i="3"/>
  <c r="K116" i="3"/>
  <c r="K115" i="3"/>
  <c r="K114" i="3"/>
  <c r="K113" i="3"/>
  <c r="K112" i="3"/>
  <c r="K111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5" i="3"/>
  <c r="K86" i="3" s="1"/>
  <c r="K237" i="3" s="1"/>
  <c r="K238" i="3" s="1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23" i="3" s="1"/>
  <c r="J23" i="3"/>
  <c r="I23" i="3"/>
  <c r="H23" i="3"/>
  <c r="G23" i="3"/>
  <c r="F23" i="3"/>
  <c r="E23" i="3"/>
  <c r="F25" i="8" l="1"/>
  <c r="H99" i="8"/>
  <c r="H100" i="8" s="1"/>
  <c r="K55" i="8"/>
  <c r="K68" i="8"/>
  <c r="I99" i="8"/>
  <c r="J99" i="8"/>
  <c r="E25" i="8"/>
  <c r="E99" i="8"/>
  <c r="G99" i="8"/>
  <c r="K14" i="8"/>
  <c r="F99" i="8"/>
  <c r="F100" i="8" s="1"/>
  <c r="J25" i="8"/>
  <c r="K24" i="8"/>
  <c r="K81" i="8"/>
  <c r="I100" i="8"/>
  <c r="K40" i="8"/>
  <c r="K49" i="8"/>
  <c r="K98" i="8"/>
  <c r="E24" i="7"/>
  <c r="F98" i="7"/>
  <c r="F99" i="7" s="1"/>
  <c r="E98" i="7"/>
  <c r="I24" i="7"/>
  <c r="J24" i="7"/>
  <c r="J98" i="7"/>
  <c r="K49" i="7"/>
  <c r="H98" i="7"/>
  <c r="K23" i="7"/>
  <c r="K97" i="7"/>
  <c r="K54" i="7"/>
  <c r="K14" i="7"/>
  <c r="G24" i="7"/>
  <c r="K81" i="7"/>
  <c r="K67" i="7"/>
  <c r="H24" i="7"/>
  <c r="K40" i="7"/>
  <c r="I98" i="7"/>
  <c r="G98" i="7"/>
  <c r="J22" i="6"/>
  <c r="I22" i="6"/>
  <c r="H22" i="6"/>
  <c r="I92" i="6"/>
  <c r="J92" i="6"/>
  <c r="J93" i="6" s="1"/>
  <c r="K21" i="6"/>
  <c r="F22" i="6"/>
  <c r="F93" i="6" s="1"/>
  <c r="G22" i="6"/>
  <c r="K13" i="6"/>
  <c r="H92" i="6"/>
  <c r="H93" i="6" s="1"/>
  <c r="E92" i="6"/>
  <c r="E93" i="6" s="1"/>
  <c r="F92" i="6"/>
  <c r="K45" i="6"/>
  <c r="G92" i="6"/>
  <c r="K76" i="6"/>
  <c r="K91" i="6"/>
  <c r="K36" i="6"/>
  <c r="K50" i="6"/>
  <c r="K62" i="6"/>
  <c r="E99" i="7"/>
  <c r="E100" i="8" l="1"/>
  <c r="G100" i="8" s="1"/>
  <c r="J100" i="8"/>
  <c r="K99" i="8"/>
  <c r="K25" i="8"/>
  <c r="K100" i="8" s="1"/>
  <c r="J99" i="7"/>
  <c r="H99" i="7"/>
  <c r="G99" i="7"/>
  <c r="K24" i="7"/>
  <c r="I99" i="7"/>
  <c r="K98" i="7"/>
  <c r="I93" i="6"/>
  <c r="K22" i="6"/>
  <c r="G93" i="6"/>
  <c r="K92" i="6"/>
  <c r="K93" i="6" s="1"/>
  <c r="K99" i="7" l="1"/>
</calcChain>
</file>

<file path=xl/sharedStrings.xml><?xml version="1.0" encoding="utf-8"?>
<sst xmlns="http://schemas.openxmlformats.org/spreadsheetml/2006/main" count="901" uniqueCount="319">
  <si>
    <t>Dashboard</t>
  </si>
  <si>
    <t>ReDesign Schools Louisiana</t>
  </si>
  <si>
    <t>July 2022 through November 2022</t>
  </si>
  <si>
    <t>Cash Forecast</t>
  </si>
  <si>
    <t>Financial Snapshot</t>
  </si>
  <si>
    <t>Year-To-Date Financials</t>
  </si>
  <si>
    <t>Annual Forecast</t>
  </si>
  <si>
    <t>Actual</t>
  </si>
  <si>
    <t>Budget</t>
  </si>
  <si>
    <t>Variance</t>
  </si>
  <si>
    <t>Forecast</t>
  </si>
  <si>
    <t>Remaining</t>
  </si>
  <si>
    <t>Revenue</t>
  </si>
  <si>
    <t>State and Local Revenue</t>
  </si>
  <si>
    <t>Federal Revenue</t>
  </si>
  <si>
    <t>Private Grants and Donations</t>
  </si>
  <si>
    <t>Earned Fees</t>
  </si>
  <si>
    <t>Total Revenue</t>
  </si>
  <si>
    <t>Expenses</t>
  </si>
  <si>
    <t>Salaries</t>
  </si>
  <si>
    <t>Benefits and Taxes</t>
  </si>
  <si>
    <t>Staff-Related Costs</t>
  </si>
  <si>
    <t>Rent</t>
  </si>
  <si>
    <t>Occupancy Service</t>
  </si>
  <si>
    <t>Direct Student Expense</t>
  </si>
  <si>
    <t>Office &amp; Business Expense</t>
  </si>
  <si>
    <t>Interest</t>
  </si>
  <si>
    <t>Total Ordinary Expenses</t>
  </si>
  <si>
    <t>Net Operating Income</t>
  </si>
  <si>
    <t>Total Expenses</t>
  </si>
  <si>
    <t>Net Income</t>
  </si>
  <si>
    <t>Current</t>
  </si>
  <si>
    <t>Income Statement</t>
  </si>
  <si>
    <t>Year-To-Date</t>
  </si>
  <si>
    <t>Annual</t>
  </si>
  <si>
    <t>External Notes</t>
  </si>
  <si>
    <t>Prv TOTAL</t>
  </si>
  <si>
    <t>Diff</t>
  </si>
  <si>
    <t>1994000.1 · Local MFP</t>
  </si>
  <si>
    <t>1994000.2 · Local MFP</t>
  </si>
  <si>
    <t>1994000.3 · Local MFP</t>
  </si>
  <si>
    <t>1999000.1 · Other Misc Revenues-Other Miscellaneous Revenues</t>
  </si>
  <si>
    <t>1999000.2 · Other Misc Revenues-Other Miscellaneous Revenues</t>
  </si>
  <si>
    <t>1999000.3 · Other Misc Revenues-Other Miscellaneous Revenues</t>
  </si>
  <si>
    <t>3110000.1 · State MFP</t>
  </si>
  <si>
    <t>3110000.2 · State MFP</t>
  </si>
  <si>
    <t>3110000.3 · State MFP</t>
  </si>
  <si>
    <t>3240000.1 · LA4</t>
  </si>
  <si>
    <t>3240000.2 · LA4</t>
  </si>
  <si>
    <t>3290000.1 · Other Restricted Revenues</t>
  </si>
  <si>
    <t>3290000.2 · Other Restricted Revenues</t>
  </si>
  <si>
    <t>3290000.3 · Other Restricted Revenues</t>
  </si>
  <si>
    <t>Total State and Local Revenue</t>
  </si>
  <si>
    <t>4340000.2 · Headstart</t>
  </si>
  <si>
    <t>4515000.1 · School Food Service</t>
  </si>
  <si>
    <t>4515000.2 · School Food Service</t>
  </si>
  <si>
    <t>4515000.3 · School Food Service</t>
  </si>
  <si>
    <t>4531000.1 · IDEA, Part B</t>
  </si>
  <si>
    <t>4531000.2 · IDEA, Part B</t>
  </si>
  <si>
    <t>4531000.3 · IDEA, Part B</t>
  </si>
  <si>
    <t>4541000.1 · Title I, Part A</t>
  </si>
  <si>
    <t>4541000.2 · Title I, Part A</t>
  </si>
  <si>
    <t>4541000.3 · Title I, Part A</t>
  </si>
  <si>
    <t>4550000.1 · Title I, School Imp</t>
  </si>
  <si>
    <t>4550000.2 · Title I, School Imp</t>
  </si>
  <si>
    <t>4550000.3 · Title I, School Imp</t>
  </si>
  <si>
    <t>4552000.1 · Title I, DSS</t>
  </si>
  <si>
    <t>4552000.2 · Title I, DSS</t>
  </si>
  <si>
    <t>4552000.3 · Title I, DSS</t>
  </si>
  <si>
    <t>4559000.1 · Other NCLB Programs</t>
  </si>
  <si>
    <t>4559000.2 · Other NCLB Programs</t>
  </si>
  <si>
    <t>4559000.3 · Other NCLB Programs</t>
  </si>
  <si>
    <t>4590000.1 · Other Federal Programs</t>
  </si>
  <si>
    <t>4590000.2 · Other Federal Programs</t>
  </si>
  <si>
    <t>Total Federal Revenue</t>
  </si>
  <si>
    <t>1111110.3 · Salary Admini</t>
  </si>
  <si>
    <t>1112400.1 · Salaries-Other School Administrators-School Admin</t>
  </si>
  <si>
    <t>1112400.2 · Salaries-Other School Administrators-School Admin</t>
  </si>
  <si>
    <t>1112400.3 · Salaries-Other School Administrators-School Admin</t>
  </si>
  <si>
    <t>1112410.1 · Salaries-Principals-Office of the Principal Svcs</t>
  </si>
  <si>
    <t>1112410.2 · Salaries-Principals-Office of the Principal Svcs</t>
  </si>
  <si>
    <t>1112410.3 · Salaries-Principals-Office of the Principal Svcs</t>
  </si>
  <si>
    <t>1112430.1 · Salaries-CEO-School Chief Executive Officer Svcs</t>
  </si>
  <si>
    <t>1112430.2 · Salaries-CEO-School Chief Executive Officer Svcs</t>
  </si>
  <si>
    <t>1112430.3 · Salaries-CEO-School Chief Executive Officer Svcs</t>
  </si>
  <si>
    <t>1112510.1 · Salaries-Business Mgr-Fiscal Svcs</t>
  </si>
  <si>
    <t>1112510.2 · Salaries-Business Mgr-Fiscal Svcs</t>
  </si>
  <si>
    <t>1112510.3 · Salaries-Business Mgr-Fiscal Svcs</t>
  </si>
  <si>
    <t>1121105.1 · Salaries-Kinder Teachers-Kindergarten</t>
  </si>
  <si>
    <t>1121110.1 · Salaries-Elementary Teachers-Elementary</t>
  </si>
  <si>
    <t>1121110.2 · Salaries-Elementary Teachers-Elementary</t>
  </si>
  <si>
    <t>1121110.3 · Salaries-Elementary Teachers-Elementary</t>
  </si>
  <si>
    <t>1121210.1 · Salaries-Teachers-Special Education</t>
  </si>
  <si>
    <t>1121210.2 · Salaries-Teachers-Special Education</t>
  </si>
  <si>
    <t>1121210.3 · Salaries-Teachers-Special Education</t>
  </si>
  <si>
    <t>1121590.1 · 1 Pre K Teacher</t>
  </si>
  <si>
    <t>1121590.2 · Salaries-Teachers-Special Education</t>
  </si>
  <si>
    <t>1132122.1 · Salaries-Social Workers-Counseling Svcs</t>
  </si>
  <si>
    <t>1132122.2 · Salaries-Social Workers-Counseling Svcs</t>
  </si>
  <si>
    <t>1132122.3 · Salaries-Social Workers-Counseling Svcs</t>
  </si>
  <si>
    <t>1142400.1 · Salaries-Secretarial-School Admin</t>
  </si>
  <si>
    <t>1142400.2 · Salaries-Secretarial-School Admin</t>
  </si>
  <si>
    <t>1142400.3 · Salaries-Secretarial-School Admin</t>
  </si>
  <si>
    <t>1151100.1 · Salaries-Aides-Regular Programs</t>
  </si>
  <si>
    <t>1151100.2 · Salaries-Aides-Regular Programs</t>
  </si>
  <si>
    <t>1151210.1 · Salaries-Aides-Special Education</t>
  </si>
  <si>
    <t>1151210.2 · Salaries-Aides-Special Education</t>
  </si>
  <si>
    <t>1151210.3 · Salaries-Aides-Special Education</t>
  </si>
  <si>
    <t>1162620.1 · Salaries-Custodian</t>
  </si>
  <si>
    <t>1162620.2 · Salaries-Custodian</t>
  </si>
  <si>
    <t>1162620.3 · Salaries-Custodian</t>
  </si>
  <si>
    <t>Total Salaries</t>
  </si>
  <si>
    <t>2102400.1 · Benefits-Group Ins-School Admin</t>
  </si>
  <si>
    <t>2102400.2 · Benefits-Group Ins-School Admin</t>
  </si>
  <si>
    <t>2102400.3 · Benefits-Group Ins-School Admin</t>
  </si>
  <si>
    <t>2201100.1 · Benefits-FICA-Regular Programs</t>
  </si>
  <si>
    <t>2201100.2 · Benefits-FICA-Regular Programs</t>
  </si>
  <si>
    <t>2201100.3 · Benefits-FICA-Regular Programs</t>
  </si>
  <si>
    <t>2251100.1 · Benefits-Medicare-Regular Programs</t>
  </si>
  <si>
    <t>2251100.2 · Benefits-Medicare-Regular Programs</t>
  </si>
  <si>
    <t>2251100.3 · Benefits-Medicare-Regular Programs</t>
  </si>
  <si>
    <t>2391100.1 · Benefits-ER to Other Retirement-Regular Programs</t>
  </si>
  <si>
    <t>2391100.2 · Benefits-ER to Other Retirement-Regular Programs</t>
  </si>
  <si>
    <t>2391100.3 · Benefits-ER to Other Retirement-Regular Programs</t>
  </si>
  <si>
    <t>2501100.1 · Benefits-Unemployment Comp-Regular Programs</t>
  </si>
  <si>
    <t>2501100.2 · Benefits-Unemployment Comp-Regular Programs</t>
  </si>
  <si>
    <t>2501100.3 · Benefits-Unemployment Comp-Regular Programs</t>
  </si>
  <si>
    <t>2601100.1 · Benefits-Workmens Comp-Regular Programs</t>
  </si>
  <si>
    <t>2601100.2 · Benefits-Workmens Comp-Regular Programs</t>
  </si>
  <si>
    <t>2601100.3 · Benefits-Workmens Comp-Regular Programs</t>
  </si>
  <si>
    <t>2901100.1 · Other Benefits</t>
  </si>
  <si>
    <t>2901100.2 · Other Benefits</t>
  </si>
  <si>
    <t>2901100.3 · Benefits-Other-Regular Programs</t>
  </si>
  <si>
    <t>Total Benefits and Taxes</t>
  </si>
  <si>
    <t>3002231.1 · Purchased Professional and Tech Serv PD</t>
  </si>
  <si>
    <t>3002231.2 · Purchased Professional and Tech Serv PD</t>
  </si>
  <si>
    <t>3002231.3 · Purchased Professional and Tech Serv PD</t>
  </si>
  <si>
    <t>3002232.1 · Purchased Professional and Tech PD SPED</t>
  </si>
  <si>
    <t>3002232.2 · Purchased Professional and Tech PD SPED</t>
  </si>
  <si>
    <t>3002232.3 · Purchased Professional and Tech PD SPED</t>
  </si>
  <si>
    <t>3002830.1 · Purch Prof and Tech Svcs-HR Svcs-Board of Education Svcs</t>
  </si>
  <si>
    <t>3002830.2 · Purch Prof and Tech Svcs-HR Svcs-Board of Education Svcs</t>
  </si>
  <si>
    <t>3002830.3 · Purch Prof and Tech Svcs-HR Svcs-Board of Education Svcs</t>
  </si>
  <si>
    <t>3392830.2 · Purch Prof and Tech Svcs-Background Checks-Human Resource Svcs</t>
  </si>
  <si>
    <t>Total Staff-Related Costs</t>
  </si>
  <si>
    <t>3002660.1 · Purch Prof and Tech Svcs-Other Purch Tech Svcs-Safetyand Security</t>
  </si>
  <si>
    <t>3002660.2 · Purch Prof and Tech Svcs-Other Purch Tech Svcs-Safetyand Security</t>
  </si>
  <si>
    <t>3002660.3 · Purch Prof and Tech Svcs-Other Purch Tech Svcs-Safetyand Security</t>
  </si>
  <si>
    <t>4002310.1 · Other Purchased Property Services</t>
  </si>
  <si>
    <t>4002310.2 · Other Purchased Property Services</t>
  </si>
  <si>
    <t>4002310.3 · Other Purchased Property Services</t>
  </si>
  <si>
    <t>4002660.1 · Purch Prop Svcs - Security Systems</t>
  </si>
  <si>
    <t>4002660.2 · Purch Prop Svcs - Security Systems</t>
  </si>
  <si>
    <t>4002660.3 · Purch Prop Svcs - Security Systems</t>
  </si>
  <si>
    <t>4112620.1 · Purch Prop Svcs-Water and Sewage-Operation and Maintenance of Buildings</t>
  </si>
  <si>
    <t>4112620.2 · Purch Prop Svcs-Water and Sewage-Operation and Maintenance of Buildings</t>
  </si>
  <si>
    <t>4112620.3 · Purch Prop Svcs-Water and Sewage-Operation and Maintenance of Buildings</t>
  </si>
  <si>
    <t>4212620.1 · Disposal Svcs-Operation and Maintenance of Buildings</t>
  </si>
  <si>
    <t>4212620.2 · Disposal Svcs-Operation and Maintenance of Buildings</t>
  </si>
  <si>
    <t>4212620.3 · Disposal Svcs-Operation and Maintenance of Buildings</t>
  </si>
  <si>
    <t>4232620.1 · Custodial Svcs-Operation and Maintenance of Buildings</t>
  </si>
  <si>
    <t>4232620.2 · Custodial Svcs-Operation and Maintenance of Buildings</t>
  </si>
  <si>
    <t>4302620.1 · Repairs and Maint Svcs-Operation and Maintenance of Buildings</t>
  </si>
  <si>
    <t>4302620.2 · Repairs and Maint Svcs-Operation and Maintenance of Buildings</t>
  </si>
  <si>
    <t>4302620.3 · Repairs and Maint Svcs-Operation and Maintenance of Buildings</t>
  </si>
  <si>
    <t>4422400.1 · Rental of Equip-School Admin</t>
  </si>
  <si>
    <t>4422400.2 · Rental of Equip-School Admin</t>
  </si>
  <si>
    <t>4422400.3 · Rental of Equip-School Admin</t>
  </si>
  <si>
    <t>4422620.1 · 1 Rental of Equip-Operation and Maintenance of Buildings</t>
  </si>
  <si>
    <t>4422620.2 · Rental of Equip-Operation and Maintenance of Buildings</t>
  </si>
  <si>
    <t>4422620.3 · Rental of Equip-Operation and Maintenance of Buildings</t>
  </si>
  <si>
    <t>6102620.1 · Operation and Maintenance of Buildings</t>
  </si>
  <si>
    <t>6102620.2 · Operation and Maintenance of Buildings</t>
  </si>
  <si>
    <t>6102620.3 · Operation and Maintenance of Buildings</t>
  </si>
  <si>
    <t>6222620.1 · Electricity-Operation and Maintenance of Buildings</t>
  </si>
  <si>
    <t>6222620.2 · Electricity-Operation and Maintenance of Buildings</t>
  </si>
  <si>
    <t>6222620.3 · Electricity-Operation and Maintenance of Buildings</t>
  </si>
  <si>
    <t>Total Occupancy Service</t>
  </si>
  <si>
    <t>3001100.1 · Purch Prof and Tech Svcs-Other Purch Tech Svcs-RegularPrograms</t>
  </si>
  <si>
    <t>3001100.2 · Purch Prof and Tech Svcs-Other Purch Tech Svcs-RegularPrograms</t>
  </si>
  <si>
    <t>3001100.3 · Purch Prof and Tech Svcs-Other Purch Tech Svcs-RegularPrograms</t>
  </si>
  <si>
    <t>3001210.1 · Other Purch Tech Svcs-Special Education</t>
  </si>
  <si>
    <t>3001210.2 · Other Purch Tech Svcs-Special Education</t>
  </si>
  <si>
    <t>3001210.3 · Other Purch Tech Svcs-Special Education</t>
  </si>
  <si>
    <t>3002140.1 · Purchased Professional and Technical SPED Assessments</t>
  </si>
  <si>
    <t>3002140.2 · Purchased Professional and Technical SPED Assessments</t>
  </si>
  <si>
    <t>3002140.3 · Purchased Professional and Technical SPED Assessments</t>
  </si>
  <si>
    <t>3002150.1 · Other-Speech Pathology and Audiology Svcs</t>
  </si>
  <si>
    <t>3002150.3 · Other-Speech Pathology and Audiology Svcs</t>
  </si>
  <si>
    <t>3002160.1 · Other-Occupational Therapy and Related Svcs</t>
  </si>
  <si>
    <t>3002160.2 · Other-Occupational Therapy and Related Svcs</t>
  </si>
  <si>
    <t>3002160.3 · Other-Occupational Therapy and Related Svcs</t>
  </si>
  <si>
    <t>5002720.1 · Other-Regular Transportation</t>
  </si>
  <si>
    <t>5002720.2 · Other-Regular Transportation</t>
  </si>
  <si>
    <t>5002720.3 · Other-Regular Transportation</t>
  </si>
  <si>
    <t>5703100.1 · Food Svc Mgmt-Food Svcs Operations</t>
  </si>
  <si>
    <t>5703100.2 · Food Svc Mgmt-Food Svcs Operations</t>
  </si>
  <si>
    <t>5703100.3 · Food Svc Mgmt-Food Svcs Operations</t>
  </si>
  <si>
    <t>6101100.1 · Regular Programs</t>
  </si>
  <si>
    <t>6101100.2 · Regular Programs</t>
  </si>
  <si>
    <t>6101100.3 · Regular Programs</t>
  </si>
  <si>
    <t>6101210.1 · Special Education</t>
  </si>
  <si>
    <t>6101210.2 · Special Education</t>
  </si>
  <si>
    <t>6101210.3 · Special Education</t>
  </si>
  <si>
    <t>6151100.1 · Tech-Regular Programs</t>
  </si>
  <si>
    <t>6151100.2 · Tech-Regular Programs</t>
  </si>
  <si>
    <t>6151100.3 · Tech-Regular Programs</t>
  </si>
  <si>
    <t>6152400.1 · Tech-School Admin</t>
  </si>
  <si>
    <t>6152400.2 · Tech-School Admin</t>
  </si>
  <si>
    <t>6152400.3 · Tech-School Admin</t>
  </si>
  <si>
    <t>6421100.1 · Textbooks / Workbooks</t>
  </si>
  <si>
    <t>6421100.2 · Textbooks / Workbooks</t>
  </si>
  <si>
    <t>6421100.3 · Supplies-Electricity-Operation and Maintenance of Buildings</t>
  </si>
  <si>
    <t>Total Direct Student Expense</t>
  </si>
  <si>
    <t>3002400.1 · Purch Prof and Tech Svcs-Other Purch Tech Svcs-SchoolAdmin</t>
  </si>
  <si>
    <t>3002400.2 · Purch Prof and Tech Svcs-Other Purch Tech Svcs-SchoolAdmin</t>
  </si>
  <si>
    <t>3002400.3 · Purch Prof and Tech Svcs-Other Purch Tech Svcs-SchoolAdmin</t>
  </si>
  <si>
    <t>3002510.1 · Purch Prof and Tech Svcs-Other Purch Tech Svcs-FiscalSvcs</t>
  </si>
  <si>
    <t>3002510.2 · Purch Prof and Tech Svcs-Other Purch Tech Svcs-FiscalSvcs</t>
  </si>
  <si>
    <t>3002510.3 · Purch Prof and Tech Svcs-Other Purch Tech Svcs-FiscalSvcs</t>
  </si>
  <si>
    <t>3322310.1 · Legal Svcs-Board of Education Svcs</t>
  </si>
  <si>
    <t>3322310.2 · Legal Svcs-Board of Education Svcs</t>
  </si>
  <si>
    <t>3322310.3 · Legal Svcs-Board of Education Svcs</t>
  </si>
  <si>
    <t>3332310.1 · Audit Svcs-Board of Education Svcs</t>
  </si>
  <si>
    <t>3332310.2 · Audit Svcs-Board of Education Svcs</t>
  </si>
  <si>
    <t>3332310.3 · Audit Svcs-Board of Education Svcs</t>
  </si>
  <si>
    <t>3402510.2 · Purch Prof and Tech Svcs-Tech Svcs-Fiscal Svcs</t>
  </si>
  <si>
    <t>3402840.1 · Purch Prof and Tech Svcs-Other Purch Tech Svcs-Admin Tech Svcs</t>
  </si>
  <si>
    <t>3402840.2 · Purch Prof and Tech Svcs-Other Purch Tech Svcs-Admin Tech Svcs</t>
  </si>
  <si>
    <t>3402840.3 · Purch Prof and Tech Svcs-Other Purch Tech Svcs-Admin Tech Svcs</t>
  </si>
  <si>
    <t>5001100.1 · Purch Prop Svcs-Rental of Equip-School Admin</t>
  </si>
  <si>
    <t>5001100.2 · Other Purch Svcs-Misc Purchase</t>
  </si>
  <si>
    <t>5001100.3 · Communication Instruction Online Services</t>
  </si>
  <si>
    <t>5212310.1 · Other Purch Svcs-Liability Ins-Board of Education Svcs</t>
  </si>
  <si>
    <t>5212310.2 · Other Purch Svcs-Liability Ins-Board of Education Svcs</t>
  </si>
  <si>
    <t>5212310.3 · Other Purch Svcs-Liability Ins-Board of Education Svcs</t>
  </si>
  <si>
    <t>5222620.1 · Other Purch Svcs-Prop Ins-Operation and Maintenance of Buildings</t>
  </si>
  <si>
    <t>5222620.2 · Other Purch Svcs-Prop Ins-Operation and Maintenance of Buildings</t>
  </si>
  <si>
    <t>5222620.3 · Other Purch Svcs-Prop Ins-Operation and Maintenance of Buildings</t>
  </si>
  <si>
    <t>5302400.1 · Communications-School Admin</t>
  </si>
  <si>
    <t>5302400.2 · Communications-School Admin</t>
  </si>
  <si>
    <t>5302400.3 · Communications-School Admin</t>
  </si>
  <si>
    <t>5402310.1 · Other Purch Svcs-Advertising-Board of Education Svcs</t>
  </si>
  <si>
    <t>5822400.2 · Other Purch Svcs-Travel-School Admin</t>
  </si>
  <si>
    <t>6102211.1 · Supplies Improvement Instructional Staff</t>
  </si>
  <si>
    <t>6102211.2 · Supplies Improvement Instructional Staff</t>
  </si>
  <si>
    <t>6102211.3 · Supplies Improvement Instructional Staff</t>
  </si>
  <si>
    <t>6102400.1 · School Admin</t>
  </si>
  <si>
    <t>6102400.2 · School Admin</t>
  </si>
  <si>
    <t>6102400.3 · School Admin</t>
  </si>
  <si>
    <t>8002400.1 · Misc--School Admin</t>
  </si>
  <si>
    <t>8002400.2 · Misc--School Admin</t>
  </si>
  <si>
    <t>8002400.3 · Misc--School Admin</t>
  </si>
  <si>
    <t>8102400.1 · Misc-Dues and Fees-School Admin</t>
  </si>
  <si>
    <t>8102400.2 · Misc-Dues and Fees-School Admin</t>
  </si>
  <si>
    <t>8102400.3 · Misc-Dues and Fees-School Admin</t>
  </si>
  <si>
    <t>Total Office &amp; Business Expense</t>
  </si>
  <si>
    <t>1530000 · Accounts Receivable</t>
  </si>
  <si>
    <t>1810000 · Prepaid Expenses</t>
  </si>
  <si>
    <t>4210000 · Accounts Payable</t>
  </si>
  <si>
    <t>4610000 · Accrued Salaries and Benefits</t>
  </si>
  <si>
    <t>4710000 · Payroll Liabilities</t>
  </si>
  <si>
    <t>4711000 · Health Insurance</t>
  </si>
  <si>
    <t>4712000 · ER Retirement Contributions</t>
  </si>
  <si>
    <t>4713000 · EE Retirement Contributions</t>
  </si>
  <si>
    <t>4991000 · Credit Card Chase-Beck</t>
  </si>
  <si>
    <t>Previous Forecast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</si>
  <si>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</si>
  <si>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</si>
  <si>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</si>
  <si>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</si>
  <si>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</si>
  <si>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</si>
  <si>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</si>
  <si>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</si>
  <si>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</si>
  <si>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</si>
  <si>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</si>
  <si>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</si>
  <si>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</si>
  <si>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Monthly Projections</t>
  </si>
  <si>
    <t>Comments</t>
  </si>
  <si>
    <t>Balance Sheet</t>
  </si>
  <si>
    <t>Assets</t>
  </si>
  <si>
    <t>Last Year</t>
  </si>
  <si>
    <t>Year End</t>
  </si>
  <si>
    <t>Current Assets</t>
  </si>
  <si>
    <t>Cash</t>
  </si>
  <si>
    <t>· Clearing</t>
  </si>
  <si>
    <t>1011000 · Chase Checking *5371</t>
  </si>
  <si>
    <t>1012000 · Chase Checking *5925</t>
  </si>
  <si>
    <t>1013000 · Chase Checking *2855</t>
  </si>
  <si>
    <t>1014000 · Chase Checking *8787</t>
  </si>
  <si>
    <t>1015000 · Chase Checking*3589</t>
  </si>
  <si>
    <t>1016000 · Chase Checking *6672</t>
  </si>
  <si>
    <t>1017000 · Dalton SAF Checking *1068</t>
  </si>
  <si>
    <t>1018000 · Lanier SAF Checking *1076</t>
  </si>
  <si>
    <t>1019000 · Glen Oaks SAF Checking *1092</t>
  </si>
  <si>
    <t>1019999 · Anybill Transfer</t>
  </si>
  <si>
    <t>Total Cash</t>
  </si>
  <si>
    <t>Accounts Receivable</t>
  </si>
  <si>
    <t>Total Accounts Receivable</t>
  </si>
  <si>
    <t>Total Current Assets</t>
  </si>
  <si>
    <t>Total Assets</t>
  </si>
  <si>
    <t>Liabilities and Equity</t>
  </si>
  <si>
    <t>Current Liabilities</t>
  </si>
  <si>
    <t>Other Current Liabilities</t>
  </si>
  <si>
    <t>Total Other Current Liabilities</t>
  </si>
  <si>
    <t>Accounts Payable</t>
  </si>
  <si>
    <t>Total Accounts Payable</t>
  </si>
  <si>
    <t>Total Current Liabilities</t>
  </si>
  <si>
    <t>Equity</t>
  </si>
  <si>
    <t>Unrestricted Net Assets</t>
  </si>
  <si>
    <t xml:space="preserve">7400000 · Unreserved Retained Earnings </t>
  </si>
  <si>
    <t>Total Unrestricted Net Assets</t>
  </si>
  <si>
    <t>Total Net Income</t>
  </si>
  <si>
    <t>Total Equity</t>
  </si>
  <si>
    <t>Total Liabilities and Equity</t>
  </si>
  <si>
    <t>As of November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</si>
</sst>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b/>
      <sz val="8"/>
      <color theme="4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sz val="8"/>
      <color theme="0" tint="-0.499984740745262"/>
      <name val="Arial"/>
      <family val="2"/>
    </font>
    <font>
      <b/>
      <sz val="8"/>
      <color rgb="FF000000"/>
      <name val="Arial"/>
      <family val="2"/>
    </font>
    <font>
      <sz val="8"/>
      <color indexed="23" tint="-0.499984740745262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4472C4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 tint="0.499984740745262"/>
      </top>
      <bottom style="thin">
        <color auto="1"/>
      </bottom>
      <diagonal/>
    </border>
    <border>
      <left/>
      <right/>
      <top style="thin">
        <color indexed="23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10" fillId="2" borderId="1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2" xfId="0" applyFont="1" applyFill="1" applyBorder="1" applyAlignment="1">
      <alignment horizontal="right"/>
    </xf>
    <xf numFmtId="0" fontId="12" fillId="0" borderId="0" xfId="0" applyFont="1"/>
    <xf numFmtId="0" fontId="4" fillId="0" borderId="2" xfId="0" applyFont="1" applyBorder="1" applyAlignment="1">
      <alignment horizontal="right"/>
    </xf>
    <xf numFmtId="164" fontId="4" fillId="0" borderId="0" xfId="1" applyNumberFormat="1" applyFont="1"/>
    <xf numFmtId="164" fontId="7" fillId="0" borderId="0" xfId="1" applyNumberFormat="1" applyFont="1"/>
    <xf numFmtId="164" fontId="4" fillId="0" borderId="2" xfId="1" applyNumberFormat="1" applyFont="1" applyBorder="1"/>
    <xf numFmtId="0" fontId="4" fillId="0" borderId="3" xfId="0" applyFont="1" applyBorder="1"/>
    <xf numFmtId="164" fontId="4" fillId="0" borderId="3" xfId="1" applyNumberFormat="1" applyFont="1" applyBorder="1"/>
    <xf numFmtId="164" fontId="7" fillId="0" borderId="3" xfId="1" applyNumberFormat="1" applyFont="1" applyBorder="1"/>
    <xf numFmtId="164" fontId="4" fillId="0" borderId="4" xfId="1" applyNumberFormat="1" applyFont="1" applyBorder="1"/>
    <xf numFmtId="164" fontId="4" fillId="0" borderId="0" xfId="1" applyNumberFormat="1" applyFont="1" applyBorder="1"/>
    <xf numFmtId="164" fontId="7" fillId="0" borderId="0" xfId="1" applyNumberFormat="1" applyFont="1" applyBorder="1"/>
    <xf numFmtId="0" fontId="4" fillId="0" borderId="2" xfId="0" applyFont="1" applyBorder="1"/>
    <xf numFmtId="0" fontId="4" fillId="0" borderId="5" xfId="0" applyFont="1" applyBorder="1"/>
    <xf numFmtId="164" fontId="4" fillId="0" borderId="5" xfId="1" applyNumberFormat="1" applyFont="1" applyBorder="1"/>
    <xf numFmtId="164" fontId="7" fillId="0" borderId="5" xfId="1" applyNumberFormat="1" applyFont="1" applyBorder="1"/>
    <xf numFmtId="164" fontId="4" fillId="0" borderId="6" xfId="1" applyNumberFormat="1" applyFont="1" applyBorder="1"/>
    <xf numFmtId="164" fontId="7" fillId="0" borderId="1" xfId="1" applyNumberFormat="1" applyFont="1" applyBorder="1"/>
    <xf numFmtId="0" fontId="4" fillId="0" borderId="1" xfId="0" applyFont="1" applyBorder="1"/>
    <xf numFmtId="0" fontId="14" fillId="0" borderId="0" xfId="0" applyFont="1"/>
    <xf numFmtId="0" fontId="9" fillId="0" borderId="0" xfId="0" applyFont="1"/>
    <xf numFmtId="0" fontId="13" fillId="0" borderId="0" xfId="0" applyFont="1"/>
    <xf numFmtId="0" fontId="15" fillId="5" borderId="14" xfId="0" applyFont="1" applyFill="1" applyBorder="1"/>
    <xf numFmtId="0" fontId="15" fillId="5" borderId="15" xfId="0" applyFont="1" applyFill="1" applyBorder="1" applyAlignment="1">
      <alignment horizontal="center"/>
    </xf>
    <xf numFmtId="0" fontId="15" fillId="5" borderId="15" xfId="0" applyFont="1" applyFill="1" applyBorder="1"/>
    <xf numFmtId="0" fontId="13" fillId="6" borderId="0" xfId="0" applyFont="1" applyFill="1" applyAlignment="1">
      <alignment horizontal="center"/>
    </xf>
    <xf numFmtId="38" fontId="8" fillId="6" borderId="0" xfId="0" applyNumberFormat="1" applyFont="1" applyFill="1" applyAlignment="1">
      <alignment horizontal="center"/>
    </xf>
    <xf numFmtId="37" fontId="8" fillId="6" borderId="0" xfId="0" applyNumberFormat="1" applyFont="1" applyFill="1" applyAlignment="1">
      <alignment horizontal="center"/>
    </xf>
    <xf numFmtId="0" fontId="8" fillId="6" borderId="0" xfId="0" applyFont="1" applyFill="1" applyAlignment="1">
      <alignment horizontal="center"/>
    </xf>
    <xf numFmtId="37" fontId="8" fillId="6" borderId="17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38" fontId="4" fillId="0" borderId="0" xfId="0" applyNumberFormat="1" applyFont="1"/>
    <xf numFmtId="37" fontId="4" fillId="0" borderId="0" xfId="0" applyNumberFormat="1" applyFont="1"/>
    <xf numFmtId="37" fontId="4" fillId="0" borderId="17" xfId="0" applyNumberFormat="1" applyFont="1" applyBorder="1"/>
    <xf numFmtId="38" fontId="4" fillId="0" borderId="1" xfId="0" applyNumberFormat="1" applyFont="1" applyBorder="1"/>
    <xf numFmtId="0" fontId="13" fillId="6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16" fillId="0" borderId="0" xfId="0" applyFont="1" applyAlignment="1">
      <alignment vertical="center"/>
    </xf>
    <xf numFmtId="164" fontId="0" fillId="0" borderId="0" xfId="1" applyNumberFormat="1" applyFont="1" applyAlignment="1">
      <alignment horizontal="right" vertical="center"/>
    </xf>
    <xf numFmtId="0" fontId="6" fillId="2" borderId="20" xfId="0" applyFont="1" applyFill="1" applyBorder="1" applyAlignment="1">
      <alignment vertical="center"/>
    </xf>
    <xf numFmtId="38" fontId="6" fillId="2" borderId="20" xfId="0" applyNumberFormat="1" applyFont="1" applyFill="1" applyBorder="1" applyAlignment="1">
      <alignment vertical="center"/>
    </xf>
    <xf numFmtId="38" fontId="11" fillId="2" borderId="21" xfId="1" applyNumberFormat="1" applyFont="1" applyFill="1" applyBorder="1" applyAlignment="1">
      <alignment vertical="center"/>
    </xf>
    <xf numFmtId="38" fontId="11" fillId="2" borderId="20" xfId="1" applyNumberFormat="1" applyFont="1" applyFill="1" applyBorder="1" applyAlignment="1">
      <alignment vertical="center"/>
    </xf>
    <xf numFmtId="38" fontId="11" fillId="2" borderId="22" xfId="1" applyNumberFormat="1" applyFont="1" applyFill="1" applyBorder="1" applyAlignment="1">
      <alignment vertical="center"/>
    </xf>
    <xf numFmtId="38" fontId="12" fillId="2" borderId="23" xfId="1" applyNumberFormat="1" applyFont="1" applyFill="1" applyBorder="1" applyAlignment="1">
      <alignment vertical="center"/>
    </xf>
    <xf numFmtId="38" fontId="7" fillId="2" borderId="22" xfId="0" applyNumberFormat="1" applyFont="1" applyFill="1" applyBorder="1" applyAlignment="1">
      <alignment vertical="center"/>
    </xf>
    <xf numFmtId="38" fontId="17" fillId="4" borderId="10" xfId="1" applyNumberFormat="1" applyFont="1" applyFill="1" applyBorder="1" applyAlignment="1">
      <alignment horizontal="center" vertical="center"/>
    </xf>
    <xf numFmtId="38" fontId="17" fillId="4" borderId="9" xfId="1" applyNumberFormat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38" fontId="18" fillId="0" borderId="0" xfId="1" applyNumberFormat="1" applyFont="1" applyAlignment="1">
      <alignment vertical="center"/>
    </xf>
    <xf numFmtId="38" fontId="18" fillId="0" borderId="1" xfId="1" applyNumberFormat="1" applyFont="1" applyBorder="1" applyAlignment="1">
      <alignment vertical="center"/>
    </xf>
    <xf numFmtId="43" fontId="7" fillId="4" borderId="11" xfId="1" applyFont="1" applyFill="1" applyBorder="1" applyAlignment="1">
      <alignment horizontal="center" vertical="center"/>
    </xf>
    <xf numFmtId="38" fontId="18" fillId="0" borderId="7" xfId="1" applyNumberFormat="1" applyFont="1" applyBorder="1" applyAlignment="1">
      <alignment vertical="center"/>
    </xf>
    <xf numFmtId="38" fontId="18" fillId="0" borderId="0" xfId="1" applyNumberFormat="1" applyFont="1" applyBorder="1" applyAlignment="1">
      <alignment vertical="center"/>
    </xf>
    <xf numFmtId="38" fontId="18" fillId="0" borderId="13" xfId="1" applyNumberFormat="1" applyFont="1" applyBorder="1" applyAlignment="1">
      <alignment vertical="center"/>
    </xf>
    <xf numFmtId="43" fontId="13" fillId="6" borderId="12" xfId="1" applyFont="1" applyFill="1" applyBorder="1" applyAlignment="1">
      <alignment horizontal="left" vertical="center"/>
    </xf>
    <xf numFmtId="0" fontId="17" fillId="4" borderId="9" xfId="0" applyFont="1" applyFill="1" applyBorder="1" applyAlignment="1">
      <alignment vertical="center"/>
    </xf>
    <xf numFmtId="0" fontId="20" fillId="4" borderId="9" xfId="0" applyFont="1" applyFill="1" applyBorder="1" applyAlignment="1">
      <alignment vertical="center"/>
    </xf>
    <xf numFmtId="38" fontId="17" fillId="4" borderId="9" xfId="0" applyNumberFormat="1" applyFont="1" applyFill="1" applyBorder="1" applyAlignment="1">
      <alignment horizontal="center" vertical="center"/>
    </xf>
    <xf numFmtId="38" fontId="17" fillId="7" borderId="24" xfId="1" applyNumberFormat="1" applyFont="1" applyFill="1" applyBorder="1" applyAlignment="1">
      <alignment horizontal="center" vertical="center"/>
    </xf>
    <xf numFmtId="3" fontId="20" fillId="4" borderId="9" xfId="0" applyNumberFormat="1" applyFont="1" applyFill="1" applyBorder="1" applyAlignment="1">
      <alignment horizontal="left" vertical="center"/>
    </xf>
    <xf numFmtId="0" fontId="20" fillId="0" borderId="0" xfId="0" applyFont="1" applyAlignment="1">
      <alignment vertical="center"/>
    </xf>
    <xf numFmtId="38" fontId="20" fillId="0" borderId="0" xfId="0" applyNumberFormat="1" applyFont="1" applyAlignment="1">
      <alignment vertical="center"/>
    </xf>
    <xf numFmtId="38" fontId="20" fillId="0" borderId="2" xfId="1" applyNumberFormat="1" applyFont="1" applyBorder="1" applyAlignment="1">
      <alignment vertical="center"/>
    </xf>
    <xf numFmtId="38" fontId="20" fillId="0" borderId="0" xfId="1" applyNumberFormat="1" applyFont="1" applyAlignment="1">
      <alignment vertical="center"/>
    </xf>
    <xf numFmtId="38" fontId="17" fillId="0" borderId="18" xfId="1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38" fontId="20" fillId="0" borderId="1" xfId="0" applyNumberFormat="1" applyFont="1" applyBorder="1" applyAlignment="1">
      <alignment vertical="center"/>
    </xf>
    <xf numFmtId="38" fontId="20" fillId="0" borderId="8" xfId="1" applyNumberFormat="1" applyFont="1" applyBorder="1" applyAlignment="1">
      <alignment vertical="center"/>
    </xf>
    <xf numFmtId="38" fontId="20" fillId="0" borderId="1" xfId="1" applyNumberFormat="1" applyFont="1" applyBorder="1" applyAlignment="1">
      <alignment vertical="center"/>
    </xf>
    <xf numFmtId="38" fontId="17" fillId="0" borderId="19" xfId="1" applyNumberFormat="1" applyFont="1" applyBorder="1" applyAlignment="1">
      <alignment vertical="center"/>
    </xf>
    <xf numFmtId="43" fontId="7" fillId="9" borderId="22" xfId="1" applyFont="1" applyFill="1" applyBorder="1" applyAlignment="1">
      <alignment vertical="center"/>
    </xf>
    <xf numFmtId="43" fontId="0" fillId="0" borderId="0" xfId="1" applyFont="1" applyBorder="1" applyAlignment="1">
      <alignment horizontal="right"/>
    </xf>
    <xf numFmtId="0" fontId="6" fillId="5" borderId="1" xfId="0" applyFont="1" applyFill="1" applyBorder="1"/>
    <xf numFmtId="14" fontId="19" fillId="5" borderId="0" xfId="0" applyNumberFormat="1" applyFont="1" applyFill="1" applyAlignment="1">
      <alignment horizontal="center"/>
    </xf>
    <xf numFmtId="0" fontId="13" fillId="6" borderId="26" xfId="0" applyFont="1" applyFill="1" applyBorder="1" applyAlignment="1">
      <alignment horizont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right"/>
    </xf>
    <xf numFmtId="38" fontId="8" fillId="8" borderId="1" xfId="0" applyNumberFormat="1" applyFont="1" applyFill="1" applyBorder="1" applyAlignment="1">
      <alignment horizontal="right"/>
    </xf>
    <xf numFmtId="0" fontId="13" fillId="6" borderId="26" xfId="0" applyFont="1" applyFill="1" applyBorder="1" applyAlignment="1">
      <alignment horizontal="left"/>
    </xf>
    <xf numFmtId="38" fontId="4" fillId="0" borderId="22" xfId="0" applyNumberFormat="1" applyFont="1" applyBorder="1"/>
    <xf numFmtId="0" fontId="15" fillId="5" borderId="15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43" fontId="15" fillId="2" borderId="25" xfId="1" applyFont="1" applyFill="1" applyBorder="1" applyAlignment="1">
      <alignment horizontal="center" vertical="center"/>
    </xf>
    <xf numFmtId="43" fontId="7" fillId="2" borderId="22" xfId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Style 1" xfId="2" xr:uid="{F4EDB5CD-C796-4E4E-B241-05C87BEF9A05}"/>
  </cellStyles>
  <dxfs count="422"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6</xdr:row>
      <xdr:rowOff>0</xdr:rowOff>
    </xdr:from>
    <xdr:to>
      <xdr:col>10</xdr:col>
      <xdr:colOff>9525</xdr:colOff>
      <xdr:row>23</xdr:row>
      <xdr:rowOff>76200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74DC9CE-175E-9753-43D5-B6C24F898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57400"/>
          <a:ext cx="7296150" cy="2505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.shortcut-targets-by-id\1jdqAme5PvDI3xCV1V-FB8Fc_fMmfUyW4\ReDesign%20Schools%20Louisiana\Monthly%20Financials\FY23\November%202022\RSL%20-%20FRT23%20LA%20-%20Nov%202022%20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Sheet1"/>
      <sheetName val="Rev"/>
      <sheetName val="PPF"/>
      <sheetName val="Payroll"/>
      <sheetName val="FAC"/>
      <sheetName val="AR"/>
      <sheetName val="iIS"/>
      <sheetName val="iBS"/>
      <sheetName val="Benefit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COAHints"/>
      <sheetName val="GraphData"/>
      <sheetName val="Controls"/>
      <sheetName val="icons"/>
      <sheetName val="Timer"/>
      <sheetName val="QC"/>
    </sheetNames>
    <sheetDataSet>
      <sheetData sheetId="0"/>
      <sheetData sheetId="1"/>
      <sheetData sheetId="2"/>
      <sheetData sheetId="3">
        <row r="60">
          <cell r="G60">
            <v>-226053.30218739621</v>
          </cell>
        </row>
        <row r="62">
          <cell r="G62">
            <v>-226053.28564564823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6">
          <cell r="D6" t="str">
            <v>ReDesign Schools Louisiana</v>
          </cell>
        </row>
        <row r="8">
          <cell r="X8" t="str">
            <v>July 2022 through November 2022</v>
          </cell>
        </row>
        <row r="9">
          <cell r="X9" t="str">
            <v>As of November 30, 2022</v>
          </cell>
        </row>
        <row r="12">
          <cell r="X12">
            <v>44895</v>
          </cell>
        </row>
        <row r="13">
          <cell r="D13">
            <v>44743</v>
          </cell>
        </row>
        <row r="16">
          <cell r="X16">
            <v>44773</v>
          </cell>
        </row>
        <row r="17">
          <cell r="X17">
            <v>44804</v>
          </cell>
        </row>
        <row r="18">
          <cell r="X18">
            <v>44834</v>
          </cell>
        </row>
        <row r="19">
          <cell r="X19">
            <v>44865</v>
          </cell>
        </row>
        <row r="20">
          <cell r="X20">
            <v>44895</v>
          </cell>
        </row>
        <row r="21">
          <cell r="X21">
            <v>44926</v>
          </cell>
        </row>
        <row r="22">
          <cell r="X22">
            <v>44957</v>
          </cell>
        </row>
        <row r="23">
          <cell r="X23">
            <v>44985</v>
          </cell>
        </row>
        <row r="24">
          <cell r="X24">
            <v>45016</v>
          </cell>
        </row>
        <row r="25">
          <cell r="X25">
            <v>45046</v>
          </cell>
        </row>
        <row r="26">
          <cell r="X26">
            <v>45077</v>
          </cell>
        </row>
        <row r="27">
          <cell r="X27">
            <v>45107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4">
          <cell r="B24">
            <v>2080902.9600000002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EF76E-CDE3-4780-BA9D-4CDB2DA249D3}">
  <sheetPr codeName="Sheet1">
    <pageSetUpPr fitToPage="1"/>
  </sheetPr>
  <dimension ref="A1:O45"/>
  <sheetViews>
    <sheetView showGridLines="0" topLeftCell="A29" workbookViewId="0">
      <selection activeCell="I67" sqref="I67"/>
    </sheetView>
  </sheetViews>
  <sheetFormatPr defaultRowHeight="11.25" customHeight="1" x14ac:dyDescent="0.35"/>
  <cols>
    <col min="1" max="1" width="4" customWidth="1"/>
    <col min="2" max="2" width="12.54296875" customWidth="1"/>
    <col min="3" max="3" width="11.54296875" customWidth="1"/>
    <col min="4" max="4" width="12.1796875" customWidth="1"/>
    <col min="5" max="10" width="11.54296875" customWidth="1"/>
  </cols>
  <sheetData>
    <row r="1" spans="1:15" ht="18.5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4.5" x14ac:dyDescent="0.3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4.5" x14ac:dyDescent="0.3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11.25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11.25" customHeight="1" x14ac:dyDescent="0.3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1.25" customHeight="1" x14ac:dyDescent="0.3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2"/>
      <c r="L6" s="2"/>
      <c r="M6" s="2"/>
      <c r="N6" s="2"/>
      <c r="O6" s="2"/>
    </row>
    <row r="7" spans="1:15" ht="11.25" customHeigh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1.25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customHeigh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1.25" customHeight="1" x14ac:dyDescent="0.3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1.25" customHeight="1" x14ac:dyDescent="0.3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1.2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1.25" customHeight="1" x14ac:dyDescent="0.3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1.2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1.2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1.2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1.2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1.2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1.25" customHeight="1" x14ac:dyDescent="0.35">
      <c r="A26" s="5" t="s">
        <v>4</v>
      </c>
      <c r="B26" s="5"/>
      <c r="C26" s="5"/>
      <c r="D26" s="5"/>
      <c r="E26" s="8" t="s">
        <v>5</v>
      </c>
      <c r="F26" s="5"/>
      <c r="G26" s="5"/>
      <c r="H26" s="8" t="s">
        <v>6</v>
      </c>
      <c r="I26" s="5"/>
      <c r="J26" s="5"/>
      <c r="K26" s="2"/>
      <c r="L26" s="2"/>
      <c r="M26" s="2"/>
      <c r="N26" s="2"/>
      <c r="O26" s="2"/>
    </row>
    <row r="27" spans="1:15" ht="11.25" customHeight="1" x14ac:dyDescent="0.35">
      <c r="A27" s="9"/>
      <c r="B27" s="9"/>
      <c r="C27" s="9"/>
      <c r="D27" s="10" t="s">
        <v>7</v>
      </c>
      <c r="E27" s="10" t="s">
        <v>8</v>
      </c>
      <c r="F27" s="10" t="s">
        <v>9</v>
      </c>
      <c r="G27" s="11" t="s">
        <v>10</v>
      </c>
      <c r="H27" s="10" t="s">
        <v>8</v>
      </c>
      <c r="I27" s="10" t="s">
        <v>9</v>
      </c>
      <c r="J27" s="11" t="s">
        <v>11</v>
      </c>
      <c r="K27" s="2"/>
      <c r="L27" s="2"/>
      <c r="M27" s="2"/>
      <c r="N27" s="2"/>
      <c r="O27" s="2"/>
    </row>
    <row r="28" spans="1:15" ht="11.25" customHeight="1" x14ac:dyDescent="0.35">
      <c r="A28" s="12" t="s">
        <v>12</v>
      </c>
      <c r="B28" s="2"/>
      <c r="C28" s="2"/>
      <c r="D28" s="6"/>
      <c r="E28" s="6"/>
      <c r="F28" s="6"/>
      <c r="G28" s="13"/>
      <c r="H28" s="6"/>
      <c r="I28" s="6"/>
      <c r="J28" s="13"/>
      <c r="K28" s="2"/>
      <c r="L28" s="2"/>
      <c r="M28" s="2"/>
      <c r="N28" s="2"/>
      <c r="O28" s="2"/>
    </row>
    <row r="29" spans="1:15" ht="11.25" customHeight="1" x14ac:dyDescent="0.35">
      <c r="A29" s="2" t="s">
        <v>13</v>
      </c>
      <c r="B29" s="2"/>
      <c r="C29" s="2"/>
      <c r="D29" s="14">
        <v>3150753.91</v>
      </c>
      <c r="E29" s="14">
        <v>2471581.65</v>
      </c>
      <c r="F29" s="15">
        <v>679172.26000000024</v>
      </c>
      <c r="G29" s="16">
        <v>5331669.0329858391</v>
      </c>
      <c r="H29" s="14">
        <v>5931795.96</v>
      </c>
      <c r="I29" s="15">
        <v>-600126.9270141609</v>
      </c>
      <c r="J29" s="16">
        <v>2180915.1229858389</v>
      </c>
      <c r="K29" s="2"/>
      <c r="L29" s="2"/>
      <c r="M29" s="2"/>
      <c r="N29" s="2"/>
      <c r="O29" s="2"/>
    </row>
    <row r="30" spans="1:15" ht="11.25" customHeight="1" x14ac:dyDescent="0.35">
      <c r="A30" s="2" t="s">
        <v>14</v>
      </c>
      <c r="B30" s="2"/>
      <c r="C30" s="2"/>
      <c r="D30" s="14">
        <v>492928.26</v>
      </c>
      <c r="E30" s="14">
        <v>2573510.9</v>
      </c>
      <c r="F30" s="15">
        <v>-2080582.64</v>
      </c>
      <c r="G30" s="16">
        <v>6176426.033925781</v>
      </c>
      <c r="H30" s="14">
        <v>6176426.1600000001</v>
      </c>
      <c r="I30" s="15">
        <v>-0.12607421912252903</v>
      </c>
      <c r="J30" s="16">
        <v>5683497.7739257813</v>
      </c>
      <c r="K30" s="2"/>
      <c r="L30" s="2"/>
      <c r="M30" s="2"/>
      <c r="N30" s="2"/>
      <c r="O30" s="2"/>
    </row>
    <row r="31" spans="1:15" ht="11.25" customHeight="1" x14ac:dyDescent="0.35">
      <c r="A31" s="2" t="s">
        <v>15</v>
      </c>
      <c r="B31" s="2"/>
      <c r="C31" s="2"/>
      <c r="D31" s="14">
        <v>0</v>
      </c>
      <c r="E31" s="14">
        <v>0</v>
      </c>
      <c r="F31" s="15">
        <v>0</v>
      </c>
      <c r="G31" s="16">
        <v>0</v>
      </c>
      <c r="H31" s="14">
        <v>0</v>
      </c>
      <c r="I31" s="15">
        <v>0</v>
      </c>
      <c r="J31" s="16">
        <v>0</v>
      </c>
      <c r="K31" s="2"/>
      <c r="L31" s="2"/>
      <c r="M31" s="2"/>
      <c r="N31" s="2"/>
      <c r="O31" s="2"/>
    </row>
    <row r="32" spans="1:15" ht="11.25" customHeight="1" x14ac:dyDescent="0.35">
      <c r="A32" s="2" t="s">
        <v>16</v>
      </c>
      <c r="B32" s="2"/>
      <c r="C32" s="2"/>
      <c r="D32" s="14">
        <v>0</v>
      </c>
      <c r="E32" s="14">
        <v>0</v>
      </c>
      <c r="F32" s="15">
        <v>0</v>
      </c>
      <c r="G32" s="16">
        <v>0</v>
      </c>
      <c r="H32" s="14">
        <v>0</v>
      </c>
      <c r="I32" s="15">
        <v>0</v>
      </c>
      <c r="J32" s="16">
        <v>0</v>
      </c>
      <c r="K32" s="2"/>
      <c r="L32" s="2"/>
      <c r="M32" s="2"/>
      <c r="N32" s="2"/>
      <c r="O32" s="2"/>
    </row>
    <row r="33" spans="1:15" ht="11.25" customHeight="1" x14ac:dyDescent="0.35">
      <c r="A33" s="17" t="s">
        <v>17</v>
      </c>
      <c r="B33" s="17"/>
      <c r="C33" s="17"/>
      <c r="D33" s="18">
        <v>3643682.17</v>
      </c>
      <c r="E33" s="18">
        <v>5045092.55</v>
      </c>
      <c r="F33" s="19">
        <v>-1401410.38</v>
      </c>
      <c r="G33" s="20">
        <v>11508095.066911619</v>
      </c>
      <c r="H33" s="18">
        <v>12108222.120000001</v>
      </c>
      <c r="I33" s="19">
        <v>-600127.05308838189</v>
      </c>
      <c r="J33" s="20">
        <v>7864412.8969116202</v>
      </c>
      <c r="K33" s="2"/>
      <c r="L33" s="2"/>
      <c r="M33" s="2"/>
      <c r="N33" s="2"/>
      <c r="O33" s="2"/>
    </row>
    <row r="34" spans="1:15" ht="11.25" customHeight="1" x14ac:dyDescent="0.35">
      <c r="A34" s="2"/>
      <c r="B34" s="2"/>
      <c r="C34" s="2"/>
      <c r="D34" s="21"/>
      <c r="E34" s="21"/>
      <c r="F34" s="22"/>
      <c r="G34" s="16"/>
      <c r="H34" s="21"/>
      <c r="I34" s="22"/>
      <c r="J34" s="16"/>
      <c r="K34" s="2"/>
      <c r="L34" s="2"/>
      <c r="M34" s="2"/>
      <c r="N34" s="2"/>
      <c r="O34" s="2"/>
    </row>
    <row r="35" spans="1:15" ht="11.25" customHeight="1" x14ac:dyDescent="0.35">
      <c r="A35" s="12" t="s">
        <v>18</v>
      </c>
      <c r="B35" s="2"/>
      <c r="C35" s="2"/>
      <c r="D35" s="2"/>
      <c r="E35" s="2"/>
      <c r="F35" s="7"/>
      <c r="G35" s="23"/>
      <c r="H35" s="2"/>
      <c r="I35" s="7"/>
      <c r="J35" s="23"/>
      <c r="K35" s="2"/>
      <c r="L35" s="2"/>
      <c r="M35" s="2"/>
      <c r="N35" s="2"/>
      <c r="O35" s="2"/>
    </row>
    <row r="36" spans="1:15" ht="11.25" customHeight="1" x14ac:dyDescent="0.35">
      <c r="A36" s="2" t="s">
        <v>19</v>
      </c>
      <c r="B36" s="2"/>
      <c r="C36" s="2"/>
      <c r="D36" s="14">
        <v>1758186.8800000006</v>
      </c>
      <c r="E36" s="14">
        <v>2408777.399999999</v>
      </c>
      <c r="F36" s="15">
        <v>650590.51999999839</v>
      </c>
      <c r="G36" s="16">
        <v>5781066.051218871</v>
      </c>
      <c r="H36" s="14">
        <v>5781065.7599999998</v>
      </c>
      <c r="I36" s="15">
        <v>-0.29121887125074863</v>
      </c>
      <c r="J36" s="16">
        <v>4022879.1712188702</v>
      </c>
      <c r="K36" s="2"/>
      <c r="L36" s="2"/>
      <c r="M36" s="2"/>
      <c r="N36" s="2"/>
      <c r="O36" s="2"/>
    </row>
    <row r="37" spans="1:15" ht="11.25" customHeight="1" x14ac:dyDescent="0.35">
      <c r="A37" s="2" t="s">
        <v>20</v>
      </c>
      <c r="B37" s="2"/>
      <c r="C37" s="2"/>
      <c r="D37" s="14">
        <v>389482.85000000009</v>
      </c>
      <c r="E37" s="14">
        <v>508490.1</v>
      </c>
      <c r="F37" s="15">
        <v>119007.24999999988</v>
      </c>
      <c r="G37" s="16">
        <v>1220376.1990600589</v>
      </c>
      <c r="H37" s="14">
        <v>1220376.2400000002</v>
      </c>
      <c r="I37" s="15">
        <v>4.0939941303804517E-2</v>
      </c>
      <c r="J37" s="16">
        <v>830893.34906005883</v>
      </c>
      <c r="K37" s="2"/>
      <c r="L37" s="2"/>
      <c r="M37" s="2"/>
      <c r="N37" s="2"/>
      <c r="O37" s="2"/>
    </row>
    <row r="38" spans="1:15" ht="11.25" customHeight="1" x14ac:dyDescent="0.35">
      <c r="A38" s="2" t="s">
        <v>21</v>
      </c>
      <c r="B38" s="2"/>
      <c r="C38" s="2"/>
      <c r="D38" s="14">
        <v>153251.07999999999</v>
      </c>
      <c r="E38" s="14">
        <v>271095.64999999997</v>
      </c>
      <c r="F38" s="15">
        <v>117844.56999999998</v>
      </c>
      <c r="G38" s="16">
        <v>650630.12015064247</v>
      </c>
      <c r="H38" s="14">
        <v>650629.56000000006</v>
      </c>
      <c r="I38" s="15">
        <v>-0.56015064241364598</v>
      </c>
      <c r="J38" s="16">
        <v>497379.04015064251</v>
      </c>
      <c r="K38" s="2"/>
      <c r="L38" s="2"/>
      <c r="M38" s="2"/>
      <c r="N38" s="2"/>
      <c r="O38" s="2"/>
    </row>
    <row r="39" spans="1:15" ht="11.25" customHeight="1" x14ac:dyDescent="0.35">
      <c r="A39" s="2" t="s">
        <v>22</v>
      </c>
      <c r="B39" s="2"/>
      <c r="C39" s="2"/>
      <c r="D39" s="14">
        <v>0</v>
      </c>
      <c r="E39" s="14">
        <v>0</v>
      </c>
      <c r="F39" s="15">
        <v>0</v>
      </c>
      <c r="G39" s="16">
        <v>0</v>
      </c>
      <c r="H39" s="14">
        <v>0</v>
      </c>
      <c r="I39" s="15">
        <v>0</v>
      </c>
      <c r="J39" s="16">
        <v>0</v>
      </c>
      <c r="K39" s="2"/>
      <c r="L39" s="2"/>
      <c r="M39" s="2"/>
      <c r="N39" s="2"/>
      <c r="O39" s="2"/>
    </row>
    <row r="40" spans="1:15" ht="11.25" customHeight="1" x14ac:dyDescent="0.35">
      <c r="A40" s="2" t="s">
        <v>23</v>
      </c>
      <c r="B40" s="2"/>
      <c r="C40" s="2"/>
      <c r="D40" s="14">
        <v>243671.5</v>
      </c>
      <c r="E40" s="14">
        <v>328964.8</v>
      </c>
      <c r="F40" s="15">
        <v>85293.299999999988</v>
      </c>
      <c r="G40" s="16">
        <v>789515.20074176788</v>
      </c>
      <c r="H40" s="14">
        <v>789515.52</v>
      </c>
      <c r="I40" s="15">
        <v>0.31925823213532567</v>
      </c>
      <c r="J40" s="16">
        <v>545843.70074176788</v>
      </c>
      <c r="K40" s="2"/>
      <c r="L40" s="2"/>
      <c r="M40" s="2"/>
      <c r="N40" s="2"/>
      <c r="O40" s="2"/>
    </row>
    <row r="41" spans="1:15" ht="11.25" customHeight="1" x14ac:dyDescent="0.35">
      <c r="A41" s="2" t="s">
        <v>24</v>
      </c>
      <c r="B41" s="2"/>
      <c r="C41" s="2"/>
      <c r="D41" s="14">
        <v>998702.5</v>
      </c>
      <c r="E41" s="14">
        <v>842831.80000000028</v>
      </c>
      <c r="F41" s="15">
        <v>-155870.69999999972</v>
      </c>
      <c r="G41" s="16">
        <v>2022796.7552490234</v>
      </c>
      <c r="H41" s="14">
        <v>2022796.3199999996</v>
      </c>
      <c r="I41" s="15">
        <v>-0.43524902383796871</v>
      </c>
      <c r="J41" s="16">
        <v>1024094.2552490234</v>
      </c>
      <c r="K41" s="2"/>
      <c r="L41" s="2"/>
      <c r="M41" s="2"/>
      <c r="N41" s="2"/>
      <c r="O41" s="2"/>
    </row>
    <row r="42" spans="1:15" ht="11.25" customHeight="1" x14ac:dyDescent="0.35">
      <c r="A42" s="2" t="s">
        <v>25</v>
      </c>
      <c r="B42" s="2"/>
      <c r="C42" s="2"/>
      <c r="D42" s="14">
        <v>390365.56000000006</v>
      </c>
      <c r="E42" s="14">
        <v>529067.55000000016</v>
      </c>
      <c r="F42" s="15">
        <v>138701.99000000011</v>
      </c>
      <c r="G42" s="16">
        <v>1269764.0426786519</v>
      </c>
      <c r="H42" s="14">
        <v>1269762.1199999996</v>
      </c>
      <c r="I42" s="15">
        <v>-1.9226786522194743</v>
      </c>
      <c r="J42" s="16">
        <v>879398.48267865181</v>
      </c>
      <c r="K42" s="2"/>
      <c r="L42" s="2"/>
      <c r="M42" s="2"/>
      <c r="N42" s="2"/>
      <c r="O42" s="2"/>
    </row>
    <row r="43" spans="1:15" ht="11.25" customHeight="1" x14ac:dyDescent="0.35">
      <c r="A43" s="2" t="s">
        <v>26</v>
      </c>
      <c r="B43" s="2"/>
      <c r="C43" s="2"/>
      <c r="D43" s="14">
        <v>0</v>
      </c>
      <c r="E43" s="14">
        <v>0</v>
      </c>
      <c r="F43" s="15">
        <v>0</v>
      </c>
      <c r="G43" s="16">
        <v>0</v>
      </c>
      <c r="H43" s="14">
        <v>0</v>
      </c>
      <c r="I43" s="15">
        <v>0</v>
      </c>
      <c r="J43" s="16">
        <v>0</v>
      </c>
      <c r="K43" s="2"/>
      <c r="L43" s="2"/>
      <c r="M43" s="2"/>
      <c r="N43" s="2"/>
      <c r="O43" s="2"/>
    </row>
    <row r="44" spans="1:15" ht="11.25" customHeight="1" x14ac:dyDescent="0.35">
      <c r="A44" s="24" t="s">
        <v>27</v>
      </c>
      <c r="B44" s="24"/>
      <c r="C44" s="24"/>
      <c r="D44" s="25">
        <v>3933660.3700000006</v>
      </c>
      <c r="E44" s="25">
        <v>4889227.2999999989</v>
      </c>
      <c r="F44" s="26">
        <v>955566.9299999983</v>
      </c>
      <c r="G44" s="27">
        <v>11734148.369099015</v>
      </c>
      <c r="H44" s="25">
        <v>11734145.52</v>
      </c>
      <c r="I44" s="26">
        <v>-2.8490990158170462</v>
      </c>
      <c r="J44" s="27">
        <v>7800487.9990990143</v>
      </c>
      <c r="K44" s="2"/>
      <c r="L44" s="2"/>
      <c r="M44" s="2"/>
      <c r="N44" s="2"/>
      <c r="O44" s="2"/>
    </row>
    <row r="45" spans="1:15" ht="11.25" customHeight="1" x14ac:dyDescent="0.35">
      <c r="A45" s="2" t="s">
        <v>28</v>
      </c>
      <c r="B45" s="2"/>
      <c r="C45" s="2"/>
      <c r="D45" s="14">
        <v>-289978.20000000065</v>
      </c>
      <c r="E45" s="14">
        <v>155865.25000000093</v>
      </c>
      <c r="F45" s="28">
        <v>-445843.45000000158</v>
      </c>
      <c r="G45" s="16">
        <v>-226053.30218739621</v>
      </c>
      <c r="H45" s="14">
        <v>374076.60000000149</v>
      </c>
      <c r="I45" s="28">
        <v>-600129.9021873977</v>
      </c>
      <c r="J45" s="16">
        <v>63924.897812605835</v>
      </c>
      <c r="K45" s="2"/>
      <c r="L45" s="2"/>
      <c r="M45" s="2"/>
      <c r="N45" s="2"/>
      <c r="O45" s="2"/>
    </row>
  </sheetData>
  <conditionalFormatting sqref="F27:F45">
    <cfRule type="dataBar" priority="15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{5F37C929-ED83-41FD-BE75-04EE4218267F}</x14:id>
        </ext>
      </extLst>
    </cfRule>
  </conditionalFormatting>
  <conditionalFormatting sqref="I27:I45">
    <cfRule type="dataBar" priority="15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{A90D5AFD-C711-47CF-8182-8B15C576AED1}</x14:id>
        </ext>
      </extLst>
    </cfRule>
  </conditionalFormatting>
  <pageMargins left="0.7" right="0.7" top="0.75" bottom="0.75" header="0.3" footer="0.3"/>
  <pageSetup fitToHeight="0" orientation="portrait" horizontalDpi="1200" verticalDpi="120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37C929-ED83-41FD-BE75-04EE421826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F27:F45</xm:sqref>
        </x14:conditionalFormatting>
        <x14:conditionalFormatting xmlns:xm="http://schemas.microsoft.com/office/excel/2006/main">
          <x14:cfRule type="dataBar" id="{A90D5AFD-C711-47CF-8182-8B15C576AED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I27:I45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3F5E1-8882-4501-BEE3-836F092A2340}">
  <sheetPr>
    <pageSetUpPr fitToPage="1"/>
  </sheetPr>
  <dimension ref="A1:K107"/>
  <sheetViews>
    <sheetView showGridLines="0" topLeftCell="A79" workbookViewId="0">
      <selection activeCell="F105" sqref="F105"/>
    </sheetView>
  </sheetViews>
  <sheetFormatPr defaultRowHeight="14.5" x14ac:dyDescent="0.35"/>
  <cols>
    <col min="1" max="2" width="1.26953125" customWidth="1"/>
    <col min="3" max="3" width="2.26953125" customWidth="1"/>
    <col min="4" max="4" width="27.453125" customWidth="1"/>
    <col min="5" max="6" width="9.26953125" customWidth="1"/>
    <col min="7" max="7" width="9.81640625" customWidth="1"/>
    <col min="8" max="8" width="10.1796875" customWidth="1"/>
    <col min="9" max="9" width="11.81640625" customWidth="1"/>
    <col min="10" max="10" width="0" hidden="1" customWidth="1"/>
    <col min="11" max="11" width="10" customWidth="1"/>
  </cols>
  <sheetData>
    <row r="1" spans="1:11" ht="20.25" customHeight="1" x14ac:dyDescent="0.5">
      <c r="A1" s="1" t="s">
        <v>32</v>
      </c>
      <c r="B1" s="30"/>
      <c r="C1" s="30"/>
    </row>
    <row r="2" spans="1:11" ht="15" customHeight="1" x14ac:dyDescent="0.35">
      <c r="A2" s="3" t="s">
        <v>1</v>
      </c>
      <c r="B2" s="31"/>
      <c r="C2" s="31"/>
    </row>
    <row r="3" spans="1:11" ht="15" customHeight="1" x14ac:dyDescent="0.35">
      <c r="A3" s="4" t="s">
        <v>2</v>
      </c>
      <c r="B3" s="32"/>
      <c r="C3" s="32"/>
    </row>
    <row r="4" spans="1:11" ht="12.75" customHeight="1" x14ac:dyDescent="0.35">
      <c r="A4" s="31"/>
      <c r="B4" s="31"/>
      <c r="C4" s="31"/>
    </row>
    <row r="5" spans="1:11" ht="12.75" customHeight="1" x14ac:dyDescent="0.35">
      <c r="A5" s="33"/>
      <c r="B5" s="33"/>
      <c r="C5" s="33"/>
      <c r="D5" s="33"/>
      <c r="E5" s="103" t="s">
        <v>33</v>
      </c>
      <c r="F5" s="103"/>
      <c r="G5" s="104"/>
      <c r="H5" s="35"/>
      <c r="I5" s="34" t="s">
        <v>34</v>
      </c>
      <c r="J5" s="35"/>
      <c r="K5" s="35"/>
    </row>
    <row r="6" spans="1:11" ht="11.25" customHeight="1" x14ac:dyDescent="0.35">
      <c r="A6" s="46" t="s">
        <v>32</v>
      </c>
      <c r="B6" s="36"/>
      <c r="C6" s="36"/>
      <c r="D6" s="36"/>
      <c r="E6" s="37" t="s">
        <v>7</v>
      </c>
      <c r="F6" s="37" t="s">
        <v>8</v>
      </c>
      <c r="G6" s="40" t="s">
        <v>9</v>
      </c>
      <c r="H6" s="37" t="s">
        <v>10</v>
      </c>
      <c r="I6" s="37" t="s">
        <v>8</v>
      </c>
      <c r="J6" s="37" t="s">
        <v>11</v>
      </c>
      <c r="K6" s="38" t="s">
        <v>9</v>
      </c>
    </row>
    <row r="7" spans="1:11" ht="11.25" customHeight="1" x14ac:dyDescent="0.35">
      <c r="A7" s="2" t="s">
        <v>12</v>
      </c>
      <c r="B7" s="2"/>
      <c r="C7" s="2"/>
      <c r="D7" s="2"/>
      <c r="E7" s="42"/>
      <c r="F7" s="42"/>
      <c r="G7" s="44"/>
      <c r="H7" s="42"/>
      <c r="I7" s="42"/>
      <c r="J7" s="42"/>
      <c r="K7" s="43"/>
    </row>
    <row r="8" spans="1:11" ht="11.25" customHeight="1" x14ac:dyDescent="0.35">
      <c r="A8" s="2"/>
      <c r="B8" s="2" t="s">
        <v>13</v>
      </c>
      <c r="C8" s="2"/>
      <c r="D8" s="2"/>
      <c r="E8" s="42"/>
      <c r="F8" s="42"/>
      <c r="G8" s="44"/>
      <c r="H8" s="42"/>
      <c r="I8" s="42"/>
      <c r="J8" s="42"/>
      <c r="K8" s="43"/>
    </row>
    <row r="9" spans="1:11" ht="11.25" customHeight="1" x14ac:dyDescent="0.35">
      <c r="A9" s="2"/>
      <c r="B9" s="2"/>
      <c r="C9" s="2" t="s">
        <v>38</v>
      </c>
      <c r="D9" s="2"/>
      <c r="E9" s="42">
        <v>707375</v>
      </c>
      <c r="F9" s="42">
        <v>528934.15</v>
      </c>
      <c r="G9" s="44">
        <v>178440.9</v>
      </c>
      <c r="H9" s="42">
        <v>1269442.0234375</v>
      </c>
      <c r="I9" s="42">
        <v>1269441.96</v>
      </c>
      <c r="J9" s="42">
        <v>562067.0234375</v>
      </c>
      <c r="K9" s="43">
        <f>H9-E9</f>
        <v>562067.0234375</v>
      </c>
    </row>
    <row r="10" spans="1:11" ht="11.25" customHeight="1" x14ac:dyDescent="0.35">
      <c r="A10" s="2"/>
      <c r="B10" s="2"/>
      <c r="C10" s="2" t="s">
        <v>41</v>
      </c>
      <c r="D10" s="2"/>
      <c r="E10" s="42">
        <v>4383.3500000000004</v>
      </c>
      <c r="F10" s="42">
        <v>11904.6</v>
      </c>
      <c r="G10" s="44">
        <v>-7521.25</v>
      </c>
      <c r="H10" s="42">
        <v>28571.039941406249</v>
      </c>
      <c r="I10" s="42">
        <v>28571.040000000001</v>
      </c>
      <c r="J10" s="42">
        <v>24187.68994140625</v>
      </c>
      <c r="K10" s="43">
        <f t="shared" ref="K10:K13" si="0">H10-E10</f>
        <v>24187.68994140625</v>
      </c>
    </row>
    <row r="11" spans="1:11" ht="11.25" customHeight="1" x14ac:dyDescent="0.35">
      <c r="A11" s="2"/>
      <c r="B11" s="2"/>
      <c r="C11" s="2" t="s">
        <v>44</v>
      </c>
      <c r="D11" s="2"/>
      <c r="E11" s="42">
        <v>475420</v>
      </c>
      <c r="F11" s="42">
        <v>336246.65</v>
      </c>
      <c r="G11" s="44">
        <v>139173.29999999999</v>
      </c>
      <c r="H11" s="42">
        <v>806992.0078125</v>
      </c>
      <c r="I11" s="42">
        <v>806991.96</v>
      </c>
      <c r="J11" s="42">
        <v>331572.0078125</v>
      </c>
      <c r="K11" s="43">
        <f t="shared" si="0"/>
        <v>331572.0078125</v>
      </c>
    </row>
    <row r="12" spans="1:11" ht="11.25" customHeight="1" x14ac:dyDescent="0.35">
      <c r="A12" s="2"/>
      <c r="B12" s="2"/>
      <c r="C12" s="2" t="s">
        <v>47</v>
      </c>
      <c r="D12" s="2"/>
      <c r="E12" s="42">
        <v>11160</v>
      </c>
      <c r="F12" s="42">
        <v>38166.65</v>
      </c>
      <c r="G12" s="44">
        <v>-27006.65</v>
      </c>
      <c r="H12" s="42">
        <v>91599.9599609375</v>
      </c>
      <c r="I12" s="42">
        <v>91599.96</v>
      </c>
      <c r="J12" s="42">
        <v>80439.9599609375</v>
      </c>
      <c r="K12" s="43">
        <f t="shared" si="0"/>
        <v>80439.9599609375</v>
      </c>
    </row>
    <row r="13" spans="1:11" ht="11.25" customHeight="1" x14ac:dyDescent="0.35">
      <c r="A13" s="2"/>
      <c r="B13" s="2"/>
      <c r="C13" s="2" t="s">
        <v>49</v>
      </c>
      <c r="D13" s="2"/>
      <c r="E13" s="42">
        <v>0</v>
      </c>
      <c r="F13" s="42">
        <v>1387.5</v>
      </c>
      <c r="G13" s="44">
        <v>-1387.5</v>
      </c>
      <c r="H13" s="42">
        <v>3330.0000610351563</v>
      </c>
      <c r="I13" s="42">
        <v>3330</v>
      </c>
      <c r="J13" s="42">
        <v>3330.0000610351563</v>
      </c>
      <c r="K13" s="43">
        <f t="shared" si="0"/>
        <v>3330.0000610351563</v>
      </c>
    </row>
    <row r="14" spans="1:11" ht="11.25" customHeight="1" x14ac:dyDescent="0.35">
      <c r="A14" s="2"/>
      <c r="B14" s="2"/>
      <c r="C14" s="29" t="s">
        <v>52</v>
      </c>
      <c r="D14" s="29"/>
      <c r="E14" s="45">
        <f t="shared" ref="E14:K14" si="1">SUM(E9:E13)</f>
        <v>1198338.3500000001</v>
      </c>
      <c r="F14" s="45">
        <f t="shared" si="1"/>
        <v>916639.55</v>
      </c>
      <c r="G14" s="45">
        <f t="shared" si="1"/>
        <v>281698.79999999993</v>
      </c>
      <c r="H14" s="45">
        <f t="shared" si="1"/>
        <v>2199935.031213379</v>
      </c>
      <c r="I14" s="45">
        <f t="shared" si="1"/>
        <v>2199934.92</v>
      </c>
      <c r="J14" s="45">
        <f t="shared" si="1"/>
        <v>1001596.6812133789</v>
      </c>
      <c r="K14" s="45">
        <f t="shared" si="1"/>
        <v>1001596.6812133789</v>
      </c>
    </row>
    <row r="15" spans="1:11" ht="11.25" customHeight="1" x14ac:dyDescent="0.35">
      <c r="A15" s="2"/>
      <c r="B15" s="2" t="s">
        <v>14</v>
      </c>
      <c r="C15" s="2"/>
      <c r="D15" s="2"/>
      <c r="E15" s="42"/>
      <c r="F15" s="42"/>
      <c r="G15" s="44"/>
      <c r="H15" s="42"/>
      <c r="I15" s="42"/>
      <c r="J15" s="42"/>
      <c r="K15" s="43"/>
    </row>
    <row r="16" spans="1:11" ht="11.25" customHeight="1" x14ac:dyDescent="0.35">
      <c r="A16" s="2"/>
      <c r="B16" s="2"/>
      <c r="C16" s="2" t="s">
        <v>54</v>
      </c>
      <c r="D16" s="2"/>
      <c r="E16" s="42">
        <v>69165.73</v>
      </c>
      <c r="F16" s="42">
        <v>63728.35</v>
      </c>
      <c r="G16" s="44">
        <v>5437.375</v>
      </c>
      <c r="H16" s="42">
        <v>152948.00539062498</v>
      </c>
      <c r="I16" s="42">
        <v>152948.04</v>
      </c>
      <c r="J16" s="42">
        <v>83782.275390624985</v>
      </c>
      <c r="K16" s="43">
        <f t="shared" ref="K16:K22" si="2">H16-E16</f>
        <v>83782.275390624985</v>
      </c>
    </row>
    <row r="17" spans="1:11" ht="11.25" customHeight="1" x14ac:dyDescent="0.35">
      <c r="A17" s="2"/>
      <c r="B17" s="2"/>
      <c r="C17" s="2" t="s">
        <v>57</v>
      </c>
      <c r="D17" s="2"/>
      <c r="E17" s="42">
        <v>0</v>
      </c>
      <c r="F17" s="42">
        <v>23911.7</v>
      </c>
      <c r="G17" s="44">
        <v>-23911.7</v>
      </c>
      <c r="H17" s="42">
        <v>57388.0029296875</v>
      </c>
      <c r="I17" s="42">
        <v>57388.08</v>
      </c>
      <c r="J17" s="42">
        <v>57388.0029296875</v>
      </c>
      <c r="K17" s="43">
        <f t="shared" si="2"/>
        <v>57388.0029296875</v>
      </c>
    </row>
    <row r="18" spans="1:11" ht="11.25" customHeight="1" x14ac:dyDescent="0.35">
      <c r="A18" s="2"/>
      <c r="B18" s="2"/>
      <c r="C18" s="2" t="s">
        <v>60</v>
      </c>
      <c r="D18" s="2"/>
      <c r="E18" s="42">
        <v>0</v>
      </c>
      <c r="F18" s="42">
        <v>7034.6</v>
      </c>
      <c r="G18" s="44">
        <v>-7034.6</v>
      </c>
      <c r="H18" s="42">
        <v>16883.03955078125</v>
      </c>
      <c r="I18" s="42">
        <v>16883.04</v>
      </c>
      <c r="J18" s="42">
        <v>16883.03955078125</v>
      </c>
      <c r="K18" s="43">
        <f t="shared" si="2"/>
        <v>16883.03955078125</v>
      </c>
    </row>
    <row r="19" spans="1:11" ht="11.25" customHeight="1" x14ac:dyDescent="0.35">
      <c r="A19" s="2"/>
      <c r="B19" s="2"/>
      <c r="C19" s="2" t="s">
        <v>63</v>
      </c>
      <c r="D19" s="2"/>
      <c r="E19" s="42">
        <v>0</v>
      </c>
      <c r="F19" s="42">
        <v>221257.95</v>
      </c>
      <c r="G19" s="44">
        <v>-221258</v>
      </c>
      <c r="H19" s="42">
        <v>531019.015625</v>
      </c>
      <c r="I19" s="42">
        <v>531019.07999999996</v>
      </c>
      <c r="J19" s="42">
        <v>531019.015625</v>
      </c>
      <c r="K19" s="43">
        <f t="shared" si="2"/>
        <v>531019.015625</v>
      </c>
    </row>
    <row r="20" spans="1:11" ht="11.25" customHeight="1" x14ac:dyDescent="0.35">
      <c r="A20" s="2"/>
      <c r="B20" s="2"/>
      <c r="C20" s="2" t="s">
        <v>66</v>
      </c>
      <c r="D20" s="2"/>
      <c r="E20" s="42">
        <v>0</v>
      </c>
      <c r="F20" s="42">
        <v>12884.6</v>
      </c>
      <c r="G20" s="44">
        <v>-12884.6</v>
      </c>
      <c r="H20" s="42">
        <v>30922.9990234375</v>
      </c>
      <c r="I20" s="42">
        <v>30923.040000000001</v>
      </c>
      <c r="J20" s="42">
        <v>30922.9990234375</v>
      </c>
      <c r="K20" s="43">
        <f t="shared" si="2"/>
        <v>30922.9990234375</v>
      </c>
    </row>
    <row r="21" spans="1:11" ht="11.25" customHeight="1" x14ac:dyDescent="0.35">
      <c r="A21" s="2"/>
      <c r="B21" s="2"/>
      <c r="C21" s="2" t="s">
        <v>69</v>
      </c>
      <c r="D21" s="2"/>
      <c r="E21" s="42">
        <v>27167</v>
      </c>
      <c r="F21" s="42">
        <v>360416.65</v>
      </c>
      <c r="G21" s="44">
        <v>-333249.7</v>
      </c>
      <c r="H21" s="42">
        <v>865000.0078125</v>
      </c>
      <c r="I21" s="42">
        <v>864999.96</v>
      </c>
      <c r="J21" s="42">
        <v>837833.0078125</v>
      </c>
      <c r="K21" s="43">
        <f t="shared" si="2"/>
        <v>837833.0078125</v>
      </c>
    </row>
    <row r="22" spans="1:11" ht="11.25" customHeight="1" x14ac:dyDescent="0.35">
      <c r="A22" s="2"/>
      <c r="B22" s="2"/>
      <c r="C22" s="2" t="s">
        <v>72</v>
      </c>
      <c r="D22" s="2"/>
      <c r="E22" s="42">
        <v>0</v>
      </c>
      <c r="F22" s="42">
        <v>199170</v>
      </c>
      <c r="G22" s="44">
        <v>-199170</v>
      </c>
      <c r="H22" s="42">
        <v>478008.015625</v>
      </c>
      <c r="I22" s="42">
        <v>478008</v>
      </c>
      <c r="J22" s="42">
        <v>478008.015625</v>
      </c>
      <c r="K22" s="43">
        <f t="shared" si="2"/>
        <v>478008.015625</v>
      </c>
    </row>
    <row r="23" spans="1:11" ht="11.25" customHeight="1" x14ac:dyDescent="0.35">
      <c r="A23" s="2"/>
      <c r="B23" s="2"/>
      <c r="C23" s="29" t="s">
        <v>74</v>
      </c>
      <c r="D23" s="29"/>
      <c r="E23" s="45">
        <f t="shared" ref="E23:K23" si="3">SUM(E16:E22)</f>
        <v>96332.73</v>
      </c>
      <c r="F23" s="45">
        <f t="shared" si="3"/>
        <v>888403.85000000009</v>
      </c>
      <c r="G23" s="45">
        <f t="shared" si="3"/>
        <v>-792071.22499999998</v>
      </c>
      <c r="H23" s="45">
        <f t="shared" si="3"/>
        <v>2132169.0859570312</v>
      </c>
      <c r="I23" s="45">
        <f t="shared" si="3"/>
        <v>2132169.2400000002</v>
      </c>
      <c r="J23" s="45">
        <f t="shared" si="3"/>
        <v>2035836.3559570313</v>
      </c>
      <c r="K23" s="45">
        <f t="shared" si="3"/>
        <v>2035836.3559570313</v>
      </c>
    </row>
    <row r="24" spans="1:11" ht="11.25" customHeight="1" x14ac:dyDescent="0.35">
      <c r="A24" s="2"/>
      <c r="B24" s="29" t="s">
        <v>17</v>
      </c>
      <c r="C24" s="29"/>
      <c r="D24" s="29"/>
      <c r="E24" s="45">
        <f t="shared" ref="E24:K24" si="4">E14+E23</f>
        <v>1294671.08</v>
      </c>
      <c r="F24" s="45">
        <f t="shared" si="4"/>
        <v>1805043.4000000001</v>
      </c>
      <c r="G24" s="45">
        <f t="shared" si="4"/>
        <v>-510372.42500000005</v>
      </c>
      <c r="H24" s="45">
        <f t="shared" si="4"/>
        <v>4332104.1171704102</v>
      </c>
      <c r="I24" s="45">
        <f t="shared" si="4"/>
        <v>4332104.16</v>
      </c>
      <c r="J24" s="45">
        <f t="shared" si="4"/>
        <v>3037433.0371704102</v>
      </c>
      <c r="K24" s="45">
        <f t="shared" si="4"/>
        <v>3037433.0371704102</v>
      </c>
    </row>
    <row r="25" spans="1:11" ht="11.25" customHeight="1" x14ac:dyDescent="0.35">
      <c r="A25" s="2" t="s">
        <v>18</v>
      </c>
      <c r="B25" s="2"/>
      <c r="C25" s="2"/>
      <c r="D25" s="2"/>
      <c r="E25" s="42"/>
      <c r="F25" s="42"/>
      <c r="G25" s="44"/>
      <c r="H25" s="42"/>
      <c r="I25" s="42"/>
      <c r="J25" s="42"/>
      <c r="K25" s="43"/>
    </row>
    <row r="26" spans="1:11" ht="11.25" customHeight="1" x14ac:dyDescent="0.35">
      <c r="A26" s="2"/>
      <c r="B26" s="2" t="s">
        <v>19</v>
      </c>
      <c r="C26" s="2"/>
      <c r="D26" s="2"/>
      <c r="E26" s="42"/>
      <c r="F26" s="42"/>
      <c r="G26" s="44"/>
      <c r="H26" s="42"/>
      <c r="I26" s="42"/>
      <c r="J26" s="42"/>
      <c r="K26" s="43"/>
    </row>
    <row r="27" spans="1:11" ht="11.25" customHeight="1" x14ac:dyDescent="0.35">
      <c r="A27" s="2"/>
      <c r="B27" s="2"/>
      <c r="C27" s="2" t="s">
        <v>76</v>
      </c>
      <c r="D27" s="2"/>
      <c r="E27" s="42">
        <v>78228.11</v>
      </c>
      <c r="F27" s="42">
        <v>172364.15</v>
      </c>
      <c r="G27" s="44">
        <v>94136.05</v>
      </c>
      <c r="H27" s="42">
        <v>413673.98890624999</v>
      </c>
      <c r="I27" s="42">
        <v>413673.96</v>
      </c>
      <c r="J27" s="42">
        <v>335445.87890625</v>
      </c>
      <c r="K27" s="43">
        <f t="shared" ref="K27:K51" si="5">H27-E27</f>
        <v>335445.87890625</v>
      </c>
    </row>
    <row r="28" spans="1:11" ht="11.25" customHeight="1" x14ac:dyDescent="0.35">
      <c r="A28" s="2"/>
      <c r="B28" s="2"/>
      <c r="C28" s="2" t="s">
        <v>79</v>
      </c>
      <c r="D28" s="2"/>
      <c r="E28" s="42">
        <v>22800</v>
      </c>
      <c r="F28" s="42">
        <v>38000</v>
      </c>
      <c r="G28" s="44">
        <v>15200</v>
      </c>
      <c r="H28" s="42">
        <v>91200.0009765625</v>
      </c>
      <c r="I28" s="42">
        <v>91200</v>
      </c>
      <c r="J28" s="42">
        <v>68400.0009765625</v>
      </c>
      <c r="K28" s="43">
        <f t="shared" si="5"/>
        <v>68400.0009765625</v>
      </c>
    </row>
    <row r="29" spans="1:11" ht="11.25" customHeight="1" x14ac:dyDescent="0.35">
      <c r="A29" s="2"/>
      <c r="B29" s="2"/>
      <c r="C29" s="2" t="s">
        <v>82</v>
      </c>
      <c r="D29" s="2"/>
      <c r="E29" s="42">
        <v>25097.119999999999</v>
      </c>
      <c r="F29" s="42">
        <v>26712.1</v>
      </c>
      <c r="G29" s="44">
        <v>1614.98</v>
      </c>
      <c r="H29" s="42">
        <v>64109.042851562503</v>
      </c>
      <c r="I29" s="42">
        <v>64109.04</v>
      </c>
      <c r="J29" s="42">
        <v>39011.9228515625</v>
      </c>
      <c r="K29" s="43">
        <f t="shared" si="5"/>
        <v>39011.9228515625</v>
      </c>
    </row>
    <row r="30" spans="1:11" ht="11.25" customHeight="1" x14ac:dyDescent="0.35">
      <c r="A30" s="2"/>
      <c r="B30" s="2"/>
      <c r="C30" s="2" t="s">
        <v>85</v>
      </c>
      <c r="D30" s="2"/>
      <c r="E30" s="42">
        <v>97077.57</v>
      </c>
      <c r="F30" s="42">
        <v>0</v>
      </c>
      <c r="G30" s="44">
        <v>-97077.57</v>
      </c>
      <c r="H30" s="42">
        <v>-2.2656250075669959E-3</v>
      </c>
      <c r="I30" s="42">
        <v>0</v>
      </c>
      <c r="J30" s="42">
        <v>-97077.572265625015</v>
      </c>
      <c r="K30" s="43">
        <f t="shared" si="5"/>
        <v>-97077.572265625015</v>
      </c>
    </row>
    <row r="31" spans="1:11" ht="11.25" customHeight="1" x14ac:dyDescent="0.35">
      <c r="A31" s="2"/>
      <c r="B31" s="2"/>
      <c r="C31" s="2" t="s">
        <v>88</v>
      </c>
      <c r="D31" s="2"/>
      <c r="E31" s="42">
        <v>760</v>
      </c>
      <c r="F31" s="42">
        <v>0</v>
      </c>
      <c r="G31" s="44">
        <v>-760</v>
      </c>
      <c r="H31" s="42">
        <v>1.52587890625E-5</v>
      </c>
      <c r="I31" s="42">
        <v>0</v>
      </c>
      <c r="J31" s="42">
        <v>-759.99998474121094</v>
      </c>
      <c r="K31" s="43">
        <f t="shared" si="5"/>
        <v>-759.99998474121094</v>
      </c>
    </row>
    <row r="32" spans="1:11" ht="11.25" customHeight="1" x14ac:dyDescent="0.35">
      <c r="A32" s="2"/>
      <c r="B32" s="2"/>
      <c r="C32" s="2" t="s">
        <v>89</v>
      </c>
      <c r="D32" s="2"/>
      <c r="E32" s="42">
        <v>387221.69</v>
      </c>
      <c r="F32" s="42">
        <v>468680.4</v>
      </c>
      <c r="G32" s="44">
        <v>81458.720000000001</v>
      </c>
      <c r="H32" s="42">
        <v>1124833.0181249999</v>
      </c>
      <c r="I32" s="42">
        <v>1124832.96</v>
      </c>
      <c r="J32" s="42">
        <v>737611.328125</v>
      </c>
      <c r="K32" s="43">
        <f t="shared" si="5"/>
        <v>737611.328125</v>
      </c>
    </row>
    <row r="33" spans="1:11" ht="11.25" customHeight="1" x14ac:dyDescent="0.35">
      <c r="A33" s="2"/>
      <c r="B33" s="2"/>
      <c r="C33" s="2" t="s">
        <v>92</v>
      </c>
      <c r="D33" s="2"/>
      <c r="E33" s="42">
        <v>17662.919999999998</v>
      </c>
      <c r="F33" s="42">
        <v>43863.35</v>
      </c>
      <c r="G33" s="44">
        <v>26200.43</v>
      </c>
      <c r="H33" s="42">
        <v>105272.035234375</v>
      </c>
      <c r="I33" s="42">
        <v>105272.04</v>
      </c>
      <c r="J33" s="42">
        <v>87609.115234375</v>
      </c>
      <c r="K33" s="43">
        <f t="shared" si="5"/>
        <v>87609.115234375</v>
      </c>
    </row>
    <row r="34" spans="1:11" ht="11.25" customHeight="1" x14ac:dyDescent="0.35">
      <c r="A34" s="2"/>
      <c r="B34" s="2"/>
      <c r="C34" s="2" t="s">
        <v>95</v>
      </c>
      <c r="D34" s="2"/>
      <c r="E34" s="42">
        <v>21303.78</v>
      </c>
      <c r="F34" s="42">
        <v>22604.15</v>
      </c>
      <c r="G34" s="44">
        <v>1300.3710000000001</v>
      </c>
      <c r="H34" s="42">
        <v>54249.960175781249</v>
      </c>
      <c r="I34" s="42">
        <v>54249.96</v>
      </c>
      <c r="J34" s="42">
        <v>32946.18017578125</v>
      </c>
      <c r="K34" s="43">
        <f t="shared" si="5"/>
        <v>32946.18017578125</v>
      </c>
    </row>
    <row r="35" spans="1:11" ht="11.25" customHeight="1" x14ac:dyDescent="0.35">
      <c r="A35" s="2"/>
      <c r="B35" s="2"/>
      <c r="C35" s="2" t="s">
        <v>97</v>
      </c>
      <c r="D35" s="2"/>
      <c r="E35" s="42">
        <v>19512.43</v>
      </c>
      <c r="F35" s="42">
        <v>21737.5</v>
      </c>
      <c r="G35" s="44">
        <v>2225.0700000000002</v>
      </c>
      <c r="H35" s="42">
        <v>52170.0003125</v>
      </c>
      <c r="I35" s="42">
        <v>52170</v>
      </c>
      <c r="J35" s="42">
        <v>32657.5703125</v>
      </c>
      <c r="K35" s="43">
        <f t="shared" si="5"/>
        <v>32657.5703125</v>
      </c>
    </row>
    <row r="36" spans="1:11" ht="11.25" customHeight="1" x14ac:dyDescent="0.35">
      <c r="A36" s="2"/>
      <c r="B36" s="2"/>
      <c r="C36" s="2" t="s">
        <v>100</v>
      </c>
      <c r="D36" s="2"/>
      <c r="E36" s="42">
        <v>29757.8</v>
      </c>
      <c r="F36" s="42">
        <v>32941.699999999997</v>
      </c>
      <c r="G36" s="44">
        <v>3183.8980000000001</v>
      </c>
      <c r="H36" s="42">
        <v>79059.999707031253</v>
      </c>
      <c r="I36" s="42">
        <v>79060.08</v>
      </c>
      <c r="J36" s="42">
        <v>49302.19970703125</v>
      </c>
      <c r="K36" s="43">
        <f t="shared" si="5"/>
        <v>49302.19970703125</v>
      </c>
    </row>
    <row r="37" spans="1:11" ht="11.25" customHeight="1" x14ac:dyDescent="0.35">
      <c r="A37" s="2"/>
      <c r="B37" s="2"/>
      <c r="C37" s="2" t="s">
        <v>103</v>
      </c>
      <c r="D37" s="2"/>
      <c r="E37" s="42">
        <v>34434.82</v>
      </c>
      <c r="F37" s="42">
        <v>10629.15</v>
      </c>
      <c r="G37" s="44">
        <v>-23805.67</v>
      </c>
      <c r="H37" s="42">
        <v>25509.960991210937</v>
      </c>
      <c r="I37" s="42">
        <v>25509.96</v>
      </c>
      <c r="J37" s="42">
        <v>-8924.8590087890625</v>
      </c>
      <c r="K37" s="43">
        <f t="shared" si="5"/>
        <v>-8924.8590087890625</v>
      </c>
    </row>
    <row r="38" spans="1:11" ht="11.25" customHeight="1" x14ac:dyDescent="0.35">
      <c r="A38" s="2"/>
      <c r="B38" s="2"/>
      <c r="C38" s="2" t="s">
        <v>105</v>
      </c>
      <c r="D38" s="2"/>
      <c r="E38" s="42">
        <v>27009.78</v>
      </c>
      <c r="F38" s="42">
        <v>21568.75</v>
      </c>
      <c r="G38" s="44">
        <v>-5441.0290000000005</v>
      </c>
      <c r="H38" s="42">
        <v>51765.001435546874</v>
      </c>
      <c r="I38" s="42">
        <v>51765</v>
      </c>
      <c r="J38" s="42">
        <v>24755.221435546875</v>
      </c>
      <c r="K38" s="43">
        <f t="shared" si="5"/>
        <v>24755.221435546875</v>
      </c>
    </row>
    <row r="39" spans="1:11" ht="11.25" customHeight="1" x14ac:dyDescent="0.35">
      <c r="A39" s="2"/>
      <c r="B39" s="2"/>
      <c r="C39" s="2" t="s">
        <v>108</v>
      </c>
      <c r="D39" s="2"/>
      <c r="E39" s="42">
        <v>38995.47</v>
      </c>
      <c r="F39" s="42">
        <v>41720.85</v>
      </c>
      <c r="G39" s="44">
        <v>2725.3829999999998</v>
      </c>
      <c r="H39" s="42">
        <v>100130.0041796875</v>
      </c>
      <c r="I39" s="42">
        <v>100130.04</v>
      </c>
      <c r="J39" s="42">
        <v>61134.5341796875</v>
      </c>
      <c r="K39" s="43">
        <f t="shared" si="5"/>
        <v>61134.5341796875</v>
      </c>
    </row>
    <row r="40" spans="1:11" ht="11.25" customHeight="1" x14ac:dyDescent="0.35">
      <c r="A40" s="2"/>
      <c r="B40" s="2"/>
      <c r="C40" s="29" t="s">
        <v>111</v>
      </c>
      <c r="D40" s="29"/>
      <c r="E40" s="45">
        <f t="shared" ref="E40:K40" si="6">SUM(E27:E39)</f>
        <v>799861.49000000011</v>
      </c>
      <c r="F40" s="45">
        <f t="shared" si="6"/>
        <v>900822.1</v>
      </c>
      <c r="G40" s="45">
        <f t="shared" si="6"/>
        <v>100960.633</v>
      </c>
      <c r="H40" s="45">
        <f t="shared" si="6"/>
        <v>2161973.0106451414</v>
      </c>
      <c r="I40" s="45">
        <f t="shared" si="6"/>
        <v>2161973.04</v>
      </c>
      <c r="J40" s="45">
        <f t="shared" si="6"/>
        <v>1362111.5206451416</v>
      </c>
      <c r="K40" s="45">
        <f t="shared" si="6"/>
        <v>1362111.5206451416</v>
      </c>
    </row>
    <row r="41" spans="1:11" ht="11.25" customHeight="1" x14ac:dyDescent="0.35">
      <c r="A41" s="2"/>
      <c r="B41" s="2" t="s">
        <v>20</v>
      </c>
      <c r="C41" s="2"/>
      <c r="D41" s="2"/>
      <c r="E41" s="42"/>
      <c r="F41" s="42"/>
      <c r="G41" s="44"/>
      <c r="H41" s="42"/>
      <c r="I41" s="42"/>
      <c r="J41" s="42"/>
      <c r="K41" s="43"/>
    </row>
    <row r="42" spans="1:11" ht="11.25" customHeight="1" x14ac:dyDescent="0.35">
      <c r="A42" s="2"/>
      <c r="B42" s="2"/>
      <c r="C42" s="2" t="s">
        <v>112</v>
      </c>
      <c r="D42" s="2"/>
      <c r="E42" s="42">
        <v>86981.86</v>
      </c>
      <c r="F42" s="42">
        <v>64572.1</v>
      </c>
      <c r="G42" s="44">
        <v>-22409.759999999998</v>
      </c>
      <c r="H42" s="42">
        <v>154973.04457031249</v>
      </c>
      <c r="I42" s="42">
        <v>154973.04</v>
      </c>
      <c r="J42" s="42">
        <v>67991.184570312485</v>
      </c>
      <c r="K42" s="43">
        <f t="shared" si="5"/>
        <v>67991.184570312485</v>
      </c>
    </row>
    <row r="43" spans="1:11" ht="11.25" customHeight="1" x14ac:dyDescent="0.35">
      <c r="A43" s="2"/>
      <c r="B43" s="2"/>
      <c r="C43" s="2" t="s">
        <v>115</v>
      </c>
      <c r="D43" s="2"/>
      <c r="E43" s="42">
        <v>51887.71</v>
      </c>
      <c r="F43" s="42">
        <v>56527.5</v>
      </c>
      <c r="G43" s="44">
        <v>4639.7889999999998</v>
      </c>
      <c r="H43" s="42">
        <v>135666.00003906249</v>
      </c>
      <c r="I43" s="42">
        <v>135666</v>
      </c>
      <c r="J43" s="42">
        <v>83778.2900390625</v>
      </c>
      <c r="K43" s="43">
        <f t="shared" si="5"/>
        <v>83778.2900390625</v>
      </c>
    </row>
    <row r="44" spans="1:11" ht="11.25" customHeight="1" x14ac:dyDescent="0.35">
      <c r="A44" s="2"/>
      <c r="B44" s="2"/>
      <c r="C44" s="2" t="s">
        <v>118</v>
      </c>
      <c r="D44" s="2"/>
      <c r="E44" s="42">
        <v>12135.02</v>
      </c>
      <c r="F44" s="42">
        <v>12368.75</v>
      </c>
      <c r="G44" s="44">
        <v>233.73050000000001</v>
      </c>
      <c r="H44" s="42">
        <v>29685.00095703125</v>
      </c>
      <c r="I44" s="42">
        <v>29685</v>
      </c>
      <c r="J44" s="42">
        <v>17549.98095703125</v>
      </c>
      <c r="K44" s="43">
        <f t="shared" si="5"/>
        <v>17549.98095703125</v>
      </c>
    </row>
    <row r="45" spans="1:11" ht="11.25" customHeight="1" x14ac:dyDescent="0.35">
      <c r="A45" s="2"/>
      <c r="B45" s="2"/>
      <c r="C45" s="2" t="s">
        <v>121</v>
      </c>
      <c r="D45" s="2"/>
      <c r="E45" s="42">
        <v>11289.92</v>
      </c>
      <c r="F45" s="42">
        <v>26832.5</v>
      </c>
      <c r="G45" s="44">
        <v>15542.58</v>
      </c>
      <c r="H45" s="42">
        <v>64397.997148437498</v>
      </c>
      <c r="I45" s="42">
        <v>64398</v>
      </c>
      <c r="J45" s="42">
        <v>53108.0771484375</v>
      </c>
      <c r="K45" s="43">
        <f t="shared" si="5"/>
        <v>53108.0771484375</v>
      </c>
    </row>
    <row r="46" spans="1:11" ht="11.25" customHeight="1" x14ac:dyDescent="0.35">
      <c r="A46" s="2"/>
      <c r="B46" s="2"/>
      <c r="C46" s="2" t="s">
        <v>124</v>
      </c>
      <c r="D46" s="2"/>
      <c r="E46" s="42">
        <v>1205.1500000000001</v>
      </c>
      <c r="F46" s="42">
        <v>4630.8500000000004</v>
      </c>
      <c r="G46" s="44">
        <v>3425.7</v>
      </c>
      <c r="H46" s="42">
        <v>11114.0396484375</v>
      </c>
      <c r="I46" s="42">
        <v>11114.04</v>
      </c>
      <c r="J46" s="42">
        <v>9908.8896484375</v>
      </c>
      <c r="K46" s="43">
        <f t="shared" si="5"/>
        <v>9908.8896484375</v>
      </c>
    </row>
    <row r="47" spans="1:11" ht="11.25" customHeight="1" x14ac:dyDescent="0.35">
      <c r="A47" s="2"/>
      <c r="B47" s="2"/>
      <c r="C47" s="2" t="s">
        <v>127</v>
      </c>
      <c r="D47" s="2"/>
      <c r="E47" s="42">
        <v>7294</v>
      </c>
      <c r="F47" s="42">
        <v>4226.25</v>
      </c>
      <c r="G47" s="44">
        <v>-3067.75</v>
      </c>
      <c r="H47" s="42">
        <v>10143</v>
      </c>
      <c r="I47" s="42">
        <v>10143</v>
      </c>
      <c r="J47" s="42">
        <v>2849</v>
      </c>
      <c r="K47" s="43">
        <f t="shared" si="5"/>
        <v>2849</v>
      </c>
    </row>
    <row r="48" spans="1:11" ht="11.25" customHeight="1" x14ac:dyDescent="0.35">
      <c r="A48" s="2"/>
      <c r="B48" s="2"/>
      <c r="C48" s="2" t="s">
        <v>130</v>
      </c>
      <c r="D48" s="2"/>
      <c r="E48" s="42">
        <v>5694.88</v>
      </c>
      <c r="F48" s="42">
        <v>10915.85</v>
      </c>
      <c r="G48" s="44">
        <v>5220.97</v>
      </c>
      <c r="H48" s="42">
        <v>26198.040644531251</v>
      </c>
      <c r="I48" s="42">
        <v>26198.04</v>
      </c>
      <c r="J48" s="42">
        <v>20503.16064453125</v>
      </c>
      <c r="K48" s="43">
        <f t="shared" si="5"/>
        <v>20503.16064453125</v>
      </c>
    </row>
    <row r="49" spans="1:11" ht="11.25" customHeight="1" x14ac:dyDescent="0.35">
      <c r="A49" s="2"/>
      <c r="B49" s="2"/>
      <c r="C49" s="29" t="s">
        <v>133</v>
      </c>
      <c r="D49" s="29"/>
      <c r="E49" s="45">
        <f t="shared" ref="E49:K49" si="7">SUM(E42:E48)</f>
        <v>176488.54</v>
      </c>
      <c r="F49" s="45">
        <f t="shared" si="7"/>
        <v>180073.80000000002</v>
      </c>
      <c r="G49" s="45">
        <f t="shared" si="7"/>
        <v>3585.2595000000038</v>
      </c>
      <c r="H49" s="45">
        <f t="shared" si="7"/>
        <v>432177.12300781248</v>
      </c>
      <c r="I49" s="45">
        <f t="shared" si="7"/>
        <v>432177.12</v>
      </c>
      <c r="J49" s="45">
        <f t="shared" si="7"/>
        <v>255688.5830078125</v>
      </c>
      <c r="K49" s="45">
        <f t="shared" si="7"/>
        <v>255688.5830078125</v>
      </c>
    </row>
    <row r="50" spans="1:11" ht="11.25" customHeight="1" x14ac:dyDescent="0.35">
      <c r="A50" s="2"/>
      <c r="B50" s="2" t="s">
        <v>21</v>
      </c>
      <c r="C50" s="2"/>
      <c r="D50" s="2"/>
      <c r="E50" s="42"/>
      <c r="F50" s="42"/>
      <c r="G50" s="44"/>
      <c r="H50" s="42"/>
      <c r="I50" s="42"/>
      <c r="J50" s="42"/>
      <c r="K50" s="43"/>
    </row>
    <row r="51" spans="1:11" ht="11.25" customHeight="1" x14ac:dyDescent="0.35">
      <c r="A51" s="2"/>
      <c r="B51" s="2"/>
      <c r="C51" s="2" t="s">
        <v>134</v>
      </c>
      <c r="D51" s="2"/>
      <c r="E51" s="42">
        <v>53095</v>
      </c>
      <c r="F51" s="42">
        <v>61978.8</v>
      </c>
      <c r="G51" s="44">
        <v>8883.8009999999995</v>
      </c>
      <c r="H51" s="42">
        <v>148749.001953125</v>
      </c>
      <c r="I51" s="42">
        <v>148749.12</v>
      </c>
      <c r="J51" s="42">
        <v>95654.001953125</v>
      </c>
      <c r="K51" s="43">
        <f t="shared" si="5"/>
        <v>95654.001953125</v>
      </c>
    </row>
    <row r="52" spans="1:11" ht="11.25" customHeight="1" x14ac:dyDescent="0.35">
      <c r="A52" s="2"/>
      <c r="B52" s="2"/>
      <c r="C52" s="2" t="s">
        <v>137</v>
      </c>
      <c r="D52" s="2"/>
      <c r="E52" s="42">
        <v>0</v>
      </c>
      <c r="F52" s="42">
        <v>27104.35</v>
      </c>
      <c r="G52" s="44">
        <v>27104.35</v>
      </c>
      <c r="H52" s="42">
        <v>65050.439453125</v>
      </c>
      <c r="I52" s="42">
        <v>65050.44</v>
      </c>
      <c r="J52" s="42">
        <v>65050.439453125</v>
      </c>
      <c r="K52" s="43">
        <f t="shared" ref="K52:K76" si="8">H52-E52</f>
        <v>65050.439453125</v>
      </c>
    </row>
    <row r="53" spans="1:11" ht="11.25" customHeight="1" x14ac:dyDescent="0.35">
      <c r="A53" s="2"/>
      <c r="B53" s="2"/>
      <c r="C53" s="2" t="s">
        <v>140</v>
      </c>
      <c r="D53" s="2"/>
      <c r="E53" s="42">
        <v>3592.15</v>
      </c>
      <c r="F53" s="42">
        <v>4625</v>
      </c>
      <c r="G53" s="44">
        <v>1032.8499999999999</v>
      </c>
      <c r="H53" s="42">
        <v>11100.000341796875</v>
      </c>
      <c r="I53" s="42">
        <v>11100</v>
      </c>
      <c r="J53" s="42">
        <v>7507.850341796875</v>
      </c>
      <c r="K53" s="43">
        <f t="shared" si="8"/>
        <v>7507.850341796875</v>
      </c>
    </row>
    <row r="54" spans="1:11" ht="11.25" customHeight="1" x14ac:dyDescent="0.35">
      <c r="A54" s="2"/>
      <c r="B54" s="2"/>
      <c r="C54" s="29" t="s">
        <v>144</v>
      </c>
      <c r="D54" s="29"/>
      <c r="E54" s="45">
        <f t="shared" ref="E54:K54" si="9">SUM(E51:E53)</f>
        <v>56687.15</v>
      </c>
      <c r="F54" s="45">
        <f t="shared" si="9"/>
        <v>93708.15</v>
      </c>
      <c r="G54" s="45">
        <f t="shared" si="9"/>
        <v>37021.000999999997</v>
      </c>
      <c r="H54" s="45">
        <f t="shared" si="9"/>
        <v>224899.44174804687</v>
      </c>
      <c r="I54" s="45">
        <f t="shared" si="9"/>
        <v>224899.56</v>
      </c>
      <c r="J54" s="45">
        <f t="shared" si="9"/>
        <v>168212.29174804688</v>
      </c>
      <c r="K54" s="45">
        <f t="shared" si="9"/>
        <v>168212.29174804688</v>
      </c>
    </row>
    <row r="55" spans="1:11" ht="11.25" customHeight="1" x14ac:dyDescent="0.35">
      <c r="A55" s="2"/>
      <c r="B55" s="2" t="s">
        <v>23</v>
      </c>
      <c r="C55" s="2"/>
      <c r="D55" s="2"/>
      <c r="E55" s="42"/>
      <c r="F55" s="42"/>
      <c r="G55" s="44"/>
      <c r="H55" s="42"/>
      <c r="I55" s="42"/>
      <c r="J55" s="42"/>
      <c r="K55" s="43"/>
    </row>
    <row r="56" spans="1:11" ht="11.25" customHeight="1" x14ac:dyDescent="0.35">
      <c r="A56" s="2"/>
      <c r="B56" s="2"/>
      <c r="C56" s="2" t="s">
        <v>145</v>
      </c>
      <c r="D56" s="2"/>
      <c r="E56" s="42">
        <v>3757.23</v>
      </c>
      <c r="F56" s="42">
        <v>3663.35</v>
      </c>
      <c r="G56" s="44">
        <v>-93.87988</v>
      </c>
      <c r="H56" s="42">
        <v>8792.0402416992183</v>
      </c>
      <c r="I56" s="42">
        <v>8792.0400000000009</v>
      </c>
      <c r="J56" s="42">
        <v>5034.8102416992188</v>
      </c>
      <c r="K56" s="43">
        <f t="shared" si="8"/>
        <v>5034.8102416992188</v>
      </c>
    </row>
    <row r="57" spans="1:11" ht="11.25" customHeight="1" x14ac:dyDescent="0.35">
      <c r="A57" s="2"/>
      <c r="B57" s="2"/>
      <c r="C57" s="2" t="s">
        <v>148</v>
      </c>
      <c r="D57" s="2"/>
      <c r="E57" s="42">
        <v>8323.59</v>
      </c>
      <c r="F57" s="42">
        <v>0</v>
      </c>
      <c r="G57" s="44">
        <v>-8323.59</v>
      </c>
      <c r="H57" s="42">
        <v>4.0039062514551915E-4</v>
      </c>
      <c r="I57" s="42">
        <v>0</v>
      </c>
      <c r="J57" s="42">
        <v>-8323.589599609375</v>
      </c>
      <c r="K57" s="43">
        <f t="shared" si="8"/>
        <v>-8323.589599609375</v>
      </c>
    </row>
    <row r="58" spans="1:11" ht="11.25" customHeight="1" x14ac:dyDescent="0.35">
      <c r="A58" s="2"/>
      <c r="B58" s="2"/>
      <c r="C58" s="2" t="s">
        <v>151</v>
      </c>
      <c r="D58" s="2"/>
      <c r="E58" s="42">
        <v>12694.64</v>
      </c>
      <c r="F58" s="42">
        <v>6337.5</v>
      </c>
      <c r="G58" s="44">
        <v>-6357.14</v>
      </c>
      <c r="H58" s="42">
        <v>15210.000321044921</v>
      </c>
      <c r="I58" s="42">
        <v>15210</v>
      </c>
      <c r="J58" s="42">
        <v>2515.3603210449219</v>
      </c>
      <c r="K58" s="43">
        <f t="shared" si="8"/>
        <v>2515.3603210449219</v>
      </c>
    </row>
    <row r="59" spans="1:11" ht="11.25" customHeight="1" x14ac:dyDescent="0.35">
      <c r="A59" s="2"/>
      <c r="B59" s="2"/>
      <c r="C59" s="2" t="s">
        <v>154</v>
      </c>
      <c r="D59" s="2"/>
      <c r="E59" s="42">
        <v>3262.19</v>
      </c>
      <c r="F59" s="42">
        <v>10000</v>
      </c>
      <c r="G59" s="44">
        <v>6737.81</v>
      </c>
      <c r="H59" s="42">
        <v>24000.001035156252</v>
      </c>
      <c r="I59" s="42">
        <v>24000</v>
      </c>
      <c r="J59" s="42">
        <v>20737.811035156254</v>
      </c>
      <c r="K59" s="43">
        <f t="shared" si="8"/>
        <v>20737.811035156254</v>
      </c>
    </row>
    <row r="60" spans="1:11" ht="11.25" customHeight="1" x14ac:dyDescent="0.35">
      <c r="A60" s="2"/>
      <c r="B60" s="2"/>
      <c r="C60" s="2" t="s">
        <v>157</v>
      </c>
      <c r="D60" s="2"/>
      <c r="E60" s="42">
        <v>5118.92</v>
      </c>
      <c r="F60" s="42">
        <v>3791.65</v>
      </c>
      <c r="G60" s="44">
        <v>-1327.27</v>
      </c>
      <c r="H60" s="42">
        <v>9099.9602221679688</v>
      </c>
      <c r="I60" s="42">
        <v>9099.9599999999991</v>
      </c>
      <c r="J60" s="42">
        <v>3981.0402221679688</v>
      </c>
      <c r="K60" s="43">
        <f t="shared" si="8"/>
        <v>3981.0402221679688</v>
      </c>
    </row>
    <row r="61" spans="1:11" ht="11.25" customHeight="1" x14ac:dyDescent="0.35">
      <c r="A61" s="2"/>
      <c r="B61" s="2"/>
      <c r="C61" s="2" t="s">
        <v>160</v>
      </c>
      <c r="D61" s="2"/>
      <c r="E61" s="42">
        <v>393.49</v>
      </c>
      <c r="F61" s="42">
        <v>0</v>
      </c>
      <c r="G61" s="44">
        <v>-393.49</v>
      </c>
      <c r="H61" s="42">
        <v>5.950927743469947E-6</v>
      </c>
      <c r="I61" s="42">
        <v>0</v>
      </c>
      <c r="J61" s="42">
        <v>-393.48999404907227</v>
      </c>
      <c r="K61" s="43">
        <f t="shared" si="8"/>
        <v>-393.48999404907227</v>
      </c>
    </row>
    <row r="62" spans="1:11" ht="11.25" customHeight="1" x14ac:dyDescent="0.35">
      <c r="A62" s="2"/>
      <c r="B62" s="2"/>
      <c r="C62" s="2" t="s">
        <v>162</v>
      </c>
      <c r="D62" s="2"/>
      <c r="E62" s="42">
        <v>14867.07</v>
      </c>
      <c r="F62" s="42">
        <v>28275.599999999999</v>
      </c>
      <c r="G62" s="44">
        <v>13408.53</v>
      </c>
      <c r="H62" s="42">
        <v>67861.000664062507</v>
      </c>
      <c r="I62" s="42">
        <v>67861.440000000002</v>
      </c>
      <c r="J62" s="42">
        <v>52993.930664062507</v>
      </c>
      <c r="K62" s="43">
        <f t="shared" si="8"/>
        <v>52993.930664062507</v>
      </c>
    </row>
    <row r="63" spans="1:11" ht="11.25" customHeight="1" x14ac:dyDescent="0.35">
      <c r="A63" s="2"/>
      <c r="B63" s="2"/>
      <c r="C63" s="2" t="s">
        <v>165</v>
      </c>
      <c r="D63" s="2"/>
      <c r="E63" s="42">
        <v>6036.6</v>
      </c>
      <c r="F63" s="42">
        <v>7500</v>
      </c>
      <c r="G63" s="44">
        <v>1463.4</v>
      </c>
      <c r="H63" s="42">
        <v>18000.000756835936</v>
      </c>
      <c r="I63" s="42">
        <v>18000</v>
      </c>
      <c r="J63" s="42">
        <v>11963.400756835936</v>
      </c>
      <c r="K63" s="43">
        <f t="shared" si="8"/>
        <v>11963.400756835936</v>
      </c>
    </row>
    <row r="64" spans="1:11" ht="11.25" customHeight="1" x14ac:dyDescent="0.35">
      <c r="A64" s="2"/>
      <c r="B64" s="2"/>
      <c r="C64" s="2" t="s">
        <v>168</v>
      </c>
      <c r="D64" s="2"/>
      <c r="E64" s="42">
        <v>200</v>
      </c>
      <c r="F64" s="42">
        <v>0</v>
      </c>
      <c r="G64" s="44">
        <v>-200</v>
      </c>
      <c r="H64" s="42">
        <v>1.9073486328125E-6</v>
      </c>
      <c r="I64" s="42">
        <v>0</v>
      </c>
      <c r="J64" s="42">
        <v>-199.99999809265137</v>
      </c>
      <c r="K64" s="43">
        <f t="shared" si="8"/>
        <v>-199.99999809265137</v>
      </c>
    </row>
    <row r="65" spans="1:11" ht="11.25" customHeight="1" x14ac:dyDescent="0.35">
      <c r="A65" s="2"/>
      <c r="B65" s="2"/>
      <c r="C65" s="2" t="s">
        <v>171</v>
      </c>
      <c r="D65" s="2"/>
      <c r="E65" s="42">
        <v>4112.6899999999996</v>
      </c>
      <c r="F65" s="42">
        <v>7500</v>
      </c>
      <c r="G65" s="44">
        <v>3387.31</v>
      </c>
      <c r="H65" s="42">
        <v>18000.00042480469</v>
      </c>
      <c r="I65" s="42">
        <v>18000</v>
      </c>
      <c r="J65" s="42">
        <v>13887.310424804691</v>
      </c>
      <c r="K65" s="43">
        <f t="shared" si="8"/>
        <v>13887.310424804691</v>
      </c>
    </row>
    <row r="66" spans="1:11" ht="11.25" customHeight="1" x14ac:dyDescent="0.35">
      <c r="A66" s="2"/>
      <c r="B66" s="2"/>
      <c r="C66" s="2" t="s">
        <v>174</v>
      </c>
      <c r="D66" s="2"/>
      <c r="E66" s="42">
        <v>38379.410000000003</v>
      </c>
      <c r="F66" s="42">
        <v>37625</v>
      </c>
      <c r="G66" s="44">
        <v>-754.41020000000003</v>
      </c>
      <c r="H66" s="42">
        <v>90299.999355468753</v>
      </c>
      <c r="I66" s="42">
        <v>90300</v>
      </c>
      <c r="J66" s="42">
        <v>51920.58935546875</v>
      </c>
      <c r="K66" s="43">
        <f t="shared" si="8"/>
        <v>51920.58935546875</v>
      </c>
    </row>
    <row r="67" spans="1:11" ht="11.25" customHeight="1" x14ac:dyDescent="0.35">
      <c r="A67" s="2"/>
      <c r="B67" s="2"/>
      <c r="C67" s="29" t="s">
        <v>177</v>
      </c>
      <c r="D67" s="29"/>
      <c r="E67" s="45">
        <f t="shared" ref="E67:K67" si="10">SUM(E56:E66)</f>
        <v>97145.83</v>
      </c>
      <c r="F67" s="45">
        <f t="shared" si="10"/>
        <v>104693.1</v>
      </c>
      <c r="G67" s="45">
        <f t="shared" si="10"/>
        <v>7547.2699200000006</v>
      </c>
      <c r="H67" s="45">
        <f t="shared" si="10"/>
        <v>251263.00342948915</v>
      </c>
      <c r="I67" s="45">
        <f t="shared" si="10"/>
        <v>251263.44</v>
      </c>
      <c r="J67" s="45">
        <f t="shared" si="10"/>
        <v>154117.17342948914</v>
      </c>
      <c r="K67" s="45">
        <f t="shared" si="10"/>
        <v>154117.17342948914</v>
      </c>
    </row>
    <row r="68" spans="1:11" ht="11.25" customHeight="1" x14ac:dyDescent="0.35">
      <c r="A68" s="2"/>
      <c r="B68" s="2" t="s">
        <v>24</v>
      </c>
      <c r="C68" s="2"/>
      <c r="D68" s="2"/>
      <c r="E68" s="42"/>
      <c r="F68" s="42"/>
      <c r="G68" s="44"/>
      <c r="H68" s="42"/>
      <c r="I68" s="42"/>
      <c r="J68" s="42"/>
      <c r="K68" s="43"/>
    </row>
    <row r="69" spans="1:11" ht="11.25" customHeight="1" x14ac:dyDescent="0.35">
      <c r="A69" s="2"/>
      <c r="B69" s="2"/>
      <c r="C69" s="2" t="s">
        <v>178</v>
      </c>
      <c r="D69" s="2"/>
      <c r="E69" s="42">
        <v>89404.84</v>
      </c>
      <c r="F69" s="42">
        <v>228.95</v>
      </c>
      <c r="G69" s="44">
        <v>-89175.89</v>
      </c>
      <c r="H69" s="42">
        <v>549.47183593749651</v>
      </c>
      <c r="I69" s="42">
        <v>549.48</v>
      </c>
      <c r="J69" s="42">
        <v>-88855.3681640625</v>
      </c>
      <c r="K69" s="43">
        <f t="shared" si="8"/>
        <v>-88855.3681640625</v>
      </c>
    </row>
    <row r="70" spans="1:11" ht="11.25" customHeight="1" x14ac:dyDescent="0.35">
      <c r="A70" s="2"/>
      <c r="B70" s="2"/>
      <c r="C70" s="2" t="s">
        <v>181</v>
      </c>
      <c r="D70" s="2"/>
      <c r="E70" s="42">
        <v>4984.93</v>
      </c>
      <c r="F70" s="42">
        <v>3375</v>
      </c>
      <c r="G70" s="44">
        <v>-1609.93</v>
      </c>
      <c r="H70" s="42">
        <v>8099.9998547363284</v>
      </c>
      <c r="I70" s="42">
        <v>8100</v>
      </c>
      <c r="J70" s="42">
        <v>3115.0698547363281</v>
      </c>
      <c r="K70" s="43">
        <f t="shared" si="8"/>
        <v>3115.0698547363281</v>
      </c>
    </row>
    <row r="71" spans="1:11" ht="11.25" customHeight="1" x14ac:dyDescent="0.35">
      <c r="A71" s="2"/>
      <c r="B71" s="2"/>
      <c r="C71" s="2" t="s">
        <v>184</v>
      </c>
      <c r="D71" s="2"/>
      <c r="E71" s="42">
        <v>0</v>
      </c>
      <c r="F71" s="42">
        <v>4460.6000000000004</v>
      </c>
      <c r="G71" s="44">
        <v>4460.6000000000004</v>
      </c>
      <c r="H71" s="42">
        <v>10705.000366210938</v>
      </c>
      <c r="I71" s="42">
        <v>10705.44</v>
      </c>
      <c r="J71" s="42">
        <v>10705.000366210938</v>
      </c>
      <c r="K71" s="43">
        <f t="shared" si="8"/>
        <v>10705.000366210938</v>
      </c>
    </row>
    <row r="72" spans="1:11" ht="11.25" customHeight="1" x14ac:dyDescent="0.35">
      <c r="A72" s="2"/>
      <c r="B72" s="2"/>
      <c r="C72" s="2" t="s">
        <v>187</v>
      </c>
      <c r="D72" s="2"/>
      <c r="E72" s="42">
        <v>16022.5</v>
      </c>
      <c r="F72" s="42">
        <v>31000</v>
      </c>
      <c r="G72" s="44">
        <v>14977.5</v>
      </c>
      <c r="H72" s="42">
        <v>74399.998046875</v>
      </c>
      <c r="I72" s="42">
        <v>74400</v>
      </c>
      <c r="J72" s="42">
        <v>58377.498046875</v>
      </c>
      <c r="K72" s="43">
        <f t="shared" si="8"/>
        <v>58377.498046875</v>
      </c>
    </row>
    <row r="73" spans="1:11" ht="11.25" customHeight="1" x14ac:dyDescent="0.35">
      <c r="A73" s="2"/>
      <c r="B73" s="2"/>
      <c r="C73" s="2" t="s">
        <v>189</v>
      </c>
      <c r="D73" s="2"/>
      <c r="E73" s="42">
        <v>5285</v>
      </c>
      <c r="F73" s="42">
        <v>2550</v>
      </c>
      <c r="G73" s="44">
        <v>-2735</v>
      </c>
      <c r="H73" s="42">
        <v>6119.9999923706055</v>
      </c>
      <c r="I73" s="42">
        <v>6120</v>
      </c>
      <c r="J73" s="42">
        <v>834.99999237060547</v>
      </c>
      <c r="K73" s="43">
        <f t="shared" si="8"/>
        <v>834.99999237060547</v>
      </c>
    </row>
    <row r="74" spans="1:11" ht="11.25" customHeight="1" x14ac:dyDescent="0.35">
      <c r="A74" s="2"/>
      <c r="B74" s="2"/>
      <c r="C74" s="2" t="s">
        <v>192</v>
      </c>
      <c r="D74" s="2"/>
      <c r="E74" s="42">
        <v>134113.85999999999</v>
      </c>
      <c r="F74" s="42">
        <v>117450.3</v>
      </c>
      <c r="G74" s="44">
        <v>-16663.560000000001</v>
      </c>
      <c r="H74" s="42">
        <v>281881.00257812499</v>
      </c>
      <c r="I74" s="42">
        <v>281880.71999999997</v>
      </c>
      <c r="J74" s="42">
        <v>147767.142578125</v>
      </c>
      <c r="K74" s="43">
        <f t="shared" si="8"/>
        <v>147767.142578125</v>
      </c>
    </row>
    <row r="75" spans="1:11" ht="11.25" customHeight="1" x14ac:dyDescent="0.35">
      <c r="A75" s="2"/>
      <c r="B75" s="2"/>
      <c r="C75" s="2" t="s">
        <v>195</v>
      </c>
      <c r="D75" s="2"/>
      <c r="E75" s="42">
        <v>91062.78</v>
      </c>
      <c r="F75" s="42">
        <v>83701.45</v>
      </c>
      <c r="G75" s="44">
        <v>-7361.3280000000004</v>
      </c>
      <c r="H75" s="42">
        <v>200882.9977734375</v>
      </c>
      <c r="I75" s="42">
        <v>200883.48</v>
      </c>
      <c r="J75" s="42">
        <v>109820.2177734375</v>
      </c>
      <c r="K75" s="43">
        <f t="shared" si="8"/>
        <v>109820.2177734375</v>
      </c>
    </row>
    <row r="76" spans="1:11" ht="11.25" customHeight="1" x14ac:dyDescent="0.35">
      <c r="A76" s="2"/>
      <c r="B76" s="2"/>
      <c r="C76" s="2" t="s">
        <v>198</v>
      </c>
      <c r="D76" s="2"/>
      <c r="E76" s="42">
        <v>24048.07</v>
      </c>
      <c r="F76" s="42">
        <v>25708.6</v>
      </c>
      <c r="G76" s="44">
        <v>1660.529</v>
      </c>
      <c r="H76" s="42">
        <v>61700.99822265625</v>
      </c>
      <c r="I76" s="42">
        <v>61700.639999999999</v>
      </c>
      <c r="J76" s="42">
        <v>37652.92822265625</v>
      </c>
      <c r="K76" s="43">
        <f t="shared" si="8"/>
        <v>37652.92822265625</v>
      </c>
    </row>
    <row r="77" spans="1:11" ht="11.25" customHeight="1" x14ac:dyDescent="0.35">
      <c r="A77" s="2"/>
      <c r="B77" s="2"/>
      <c r="C77" s="2" t="s">
        <v>201</v>
      </c>
      <c r="D77" s="2"/>
      <c r="E77" s="42">
        <v>0</v>
      </c>
      <c r="F77" s="42">
        <v>416.65</v>
      </c>
      <c r="G77" s="44">
        <v>416.65</v>
      </c>
      <c r="H77" s="42">
        <v>999.95997619628906</v>
      </c>
      <c r="I77" s="42">
        <v>999.96</v>
      </c>
      <c r="J77" s="42">
        <v>999.95997619628906</v>
      </c>
      <c r="K77" s="43">
        <f t="shared" ref="K77:K96" si="11">H77-E77</f>
        <v>999.95997619628906</v>
      </c>
    </row>
    <row r="78" spans="1:11" ht="11.25" customHeight="1" x14ac:dyDescent="0.35">
      <c r="A78" s="2"/>
      <c r="B78" s="2"/>
      <c r="C78" s="2" t="s">
        <v>204</v>
      </c>
      <c r="D78" s="2"/>
      <c r="E78" s="42">
        <v>0</v>
      </c>
      <c r="F78" s="42">
        <v>19375</v>
      </c>
      <c r="G78" s="44">
        <v>19375</v>
      </c>
      <c r="H78" s="42">
        <v>46499.99853515625</v>
      </c>
      <c r="I78" s="42">
        <v>46500</v>
      </c>
      <c r="J78" s="42">
        <v>46499.99853515625</v>
      </c>
      <c r="K78" s="43">
        <f t="shared" si="11"/>
        <v>46499.99853515625</v>
      </c>
    </row>
    <row r="79" spans="1:11" ht="11.25" customHeight="1" x14ac:dyDescent="0.35">
      <c r="A79" s="2"/>
      <c r="B79" s="2"/>
      <c r="C79" s="2" t="s">
        <v>207</v>
      </c>
      <c r="D79" s="2"/>
      <c r="E79" s="42">
        <v>100.55</v>
      </c>
      <c r="F79" s="42">
        <v>0</v>
      </c>
      <c r="G79" s="44">
        <v>-100.55</v>
      </c>
      <c r="H79" s="42">
        <v>-4.9591064481546709E-6</v>
      </c>
      <c r="I79" s="42">
        <v>0</v>
      </c>
      <c r="J79" s="42">
        <v>-100.55000495910645</v>
      </c>
      <c r="K79" s="43">
        <f t="shared" si="11"/>
        <v>-100.55000495910645</v>
      </c>
    </row>
    <row r="80" spans="1:11" ht="11.25" customHeight="1" x14ac:dyDescent="0.35">
      <c r="A80" s="2"/>
      <c r="B80" s="2"/>
      <c r="C80" s="2" t="s">
        <v>210</v>
      </c>
      <c r="D80" s="2"/>
      <c r="E80" s="42">
        <v>20211.93</v>
      </c>
      <c r="F80" s="42">
        <v>18445</v>
      </c>
      <c r="G80" s="44">
        <v>-1766.93</v>
      </c>
      <c r="H80" s="42">
        <v>44268.000800781258</v>
      </c>
      <c r="I80" s="42">
        <v>44268</v>
      </c>
      <c r="J80" s="42">
        <v>24056.070800781257</v>
      </c>
      <c r="K80" s="43">
        <f t="shared" si="11"/>
        <v>24056.070800781257</v>
      </c>
    </row>
    <row r="81" spans="1:11" ht="11.25" customHeight="1" x14ac:dyDescent="0.35">
      <c r="A81" s="2"/>
      <c r="B81" s="2"/>
      <c r="C81" s="29" t="s">
        <v>213</v>
      </c>
      <c r="D81" s="29"/>
      <c r="E81" s="45">
        <f t="shared" ref="E81:K81" si="12">SUM(E69:E80)</f>
        <v>385234.45999999996</v>
      </c>
      <c r="F81" s="45">
        <f t="shared" si="12"/>
        <v>306711.55</v>
      </c>
      <c r="G81" s="45">
        <f t="shared" si="12"/>
        <v>-78522.908999999985</v>
      </c>
      <c r="H81" s="45">
        <f t="shared" si="12"/>
        <v>736107.42797752388</v>
      </c>
      <c r="I81" s="45">
        <f t="shared" si="12"/>
        <v>736107.72</v>
      </c>
      <c r="J81" s="45">
        <f t="shared" si="12"/>
        <v>350872.9679775238</v>
      </c>
      <c r="K81" s="45">
        <f t="shared" si="12"/>
        <v>350872.9679775238</v>
      </c>
    </row>
    <row r="82" spans="1:11" ht="11.25" customHeight="1" x14ac:dyDescent="0.35">
      <c r="A82" s="2"/>
      <c r="B82" s="2" t="s">
        <v>25</v>
      </c>
      <c r="C82" s="2"/>
      <c r="D82" s="2"/>
      <c r="E82" s="42"/>
      <c r="F82" s="42"/>
      <c r="G82" s="44"/>
      <c r="H82" s="42"/>
      <c r="I82" s="42"/>
      <c r="J82" s="42"/>
      <c r="K82" s="43"/>
    </row>
    <row r="83" spans="1:11" ht="11.25" customHeight="1" x14ac:dyDescent="0.35">
      <c r="A83" s="2"/>
      <c r="B83" s="2"/>
      <c r="C83" s="2" t="s">
        <v>214</v>
      </c>
      <c r="D83" s="2"/>
      <c r="E83" s="42">
        <v>20317.580000000002</v>
      </c>
      <c r="F83" s="42">
        <v>725.05</v>
      </c>
      <c r="G83" s="44">
        <v>-19592.53</v>
      </c>
      <c r="H83" s="42">
        <v>1740.1183300781231</v>
      </c>
      <c r="I83" s="42">
        <v>1740.12</v>
      </c>
      <c r="J83" s="42">
        <v>-18577.461669921879</v>
      </c>
      <c r="K83" s="43">
        <f t="shared" si="11"/>
        <v>-18577.461669921879</v>
      </c>
    </row>
    <row r="84" spans="1:11" ht="11.25" customHeight="1" x14ac:dyDescent="0.35">
      <c r="A84" s="2"/>
      <c r="B84" s="2"/>
      <c r="C84" s="2" t="s">
        <v>217</v>
      </c>
      <c r="D84" s="2"/>
      <c r="E84" s="42">
        <v>29034.52</v>
      </c>
      <c r="F84" s="42">
        <v>30924.85</v>
      </c>
      <c r="G84" s="44">
        <v>1890.33</v>
      </c>
      <c r="H84" s="42">
        <v>74220.001933593754</v>
      </c>
      <c r="I84" s="42">
        <v>74219.64</v>
      </c>
      <c r="J84" s="42">
        <v>45185.48193359375</v>
      </c>
      <c r="K84" s="43">
        <f t="shared" si="11"/>
        <v>45185.48193359375</v>
      </c>
    </row>
    <row r="85" spans="1:11" ht="11.25" customHeight="1" x14ac:dyDescent="0.35">
      <c r="A85" s="2"/>
      <c r="B85" s="2"/>
      <c r="C85" s="2" t="s">
        <v>220</v>
      </c>
      <c r="D85" s="2"/>
      <c r="E85" s="42">
        <v>602.61</v>
      </c>
      <c r="F85" s="42">
        <v>3052.8</v>
      </c>
      <c r="G85" s="44">
        <v>2450.19</v>
      </c>
      <c r="H85" s="42">
        <v>7326.7205346679693</v>
      </c>
      <c r="I85" s="42">
        <v>7326.72</v>
      </c>
      <c r="J85" s="42">
        <v>6724.1105346679697</v>
      </c>
      <c r="K85" s="43">
        <f t="shared" si="11"/>
        <v>6724.1105346679697</v>
      </c>
    </row>
    <row r="86" spans="1:11" ht="11.25" customHeight="1" x14ac:dyDescent="0.35">
      <c r="A86" s="2"/>
      <c r="B86" s="2"/>
      <c r="C86" s="2" t="s">
        <v>223</v>
      </c>
      <c r="D86" s="2"/>
      <c r="E86" s="42">
        <v>7559.84</v>
      </c>
      <c r="F86" s="42">
        <v>6105.6</v>
      </c>
      <c r="G86" s="44">
        <v>-1454.24</v>
      </c>
      <c r="H86" s="42">
        <v>14653.440646972656</v>
      </c>
      <c r="I86" s="42">
        <v>14653.44</v>
      </c>
      <c r="J86" s="42">
        <v>7093.6006469726563</v>
      </c>
      <c r="K86" s="43">
        <f t="shared" si="11"/>
        <v>7093.6006469726563</v>
      </c>
    </row>
    <row r="87" spans="1:11" ht="11.25" customHeight="1" x14ac:dyDescent="0.35">
      <c r="A87" s="2"/>
      <c r="B87" s="2"/>
      <c r="C87" s="2" t="s">
        <v>227</v>
      </c>
      <c r="D87" s="2"/>
      <c r="E87" s="42">
        <v>46427.74</v>
      </c>
      <c r="F87" s="42">
        <v>37549.5</v>
      </c>
      <c r="G87" s="44">
        <v>-8878.2379999999994</v>
      </c>
      <c r="H87" s="42">
        <v>90118.797128906241</v>
      </c>
      <c r="I87" s="42">
        <v>90118.8</v>
      </c>
      <c r="J87" s="42">
        <v>43691.057128906243</v>
      </c>
      <c r="K87" s="43">
        <f t="shared" si="11"/>
        <v>43691.057128906243</v>
      </c>
    </row>
    <row r="88" spans="1:11" ht="11.25" customHeight="1" x14ac:dyDescent="0.35">
      <c r="A88" s="2"/>
      <c r="B88" s="2"/>
      <c r="C88" s="2" t="s">
        <v>230</v>
      </c>
      <c r="D88" s="2"/>
      <c r="E88" s="42">
        <v>0</v>
      </c>
      <c r="F88" s="42">
        <v>11074.5</v>
      </c>
      <c r="G88" s="44">
        <v>11074.5</v>
      </c>
      <c r="H88" s="42">
        <v>26579</v>
      </c>
      <c r="I88" s="42">
        <v>26578.799999999999</v>
      </c>
      <c r="J88" s="42">
        <v>26579</v>
      </c>
      <c r="K88" s="43">
        <f t="shared" si="11"/>
        <v>26579</v>
      </c>
    </row>
    <row r="89" spans="1:11" ht="11.25" customHeight="1" x14ac:dyDescent="0.35">
      <c r="A89" s="2"/>
      <c r="B89" s="2"/>
      <c r="C89" s="2" t="s">
        <v>233</v>
      </c>
      <c r="D89" s="2"/>
      <c r="E89" s="42">
        <v>0</v>
      </c>
      <c r="F89" s="42">
        <v>32308.65</v>
      </c>
      <c r="G89" s="44">
        <v>32308.65</v>
      </c>
      <c r="H89" s="42">
        <v>77541.0029296875</v>
      </c>
      <c r="I89" s="42">
        <v>77540.759999999995</v>
      </c>
      <c r="J89" s="42">
        <v>77541.0029296875</v>
      </c>
      <c r="K89" s="43">
        <f t="shared" si="11"/>
        <v>77541.0029296875</v>
      </c>
    </row>
    <row r="90" spans="1:11" ht="11.25" customHeight="1" x14ac:dyDescent="0.35">
      <c r="A90" s="2"/>
      <c r="B90" s="2"/>
      <c r="C90" s="2" t="s">
        <v>236</v>
      </c>
      <c r="D90" s="2"/>
      <c r="E90" s="42">
        <v>11500.66</v>
      </c>
      <c r="F90" s="42">
        <v>0</v>
      </c>
      <c r="G90" s="44">
        <v>-11500.66</v>
      </c>
      <c r="H90" s="42">
        <v>8.7890624854480848E-5</v>
      </c>
      <c r="I90" s="42">
        <v>0</v>
      </c>
      <c r="J90" s="42">
        <v>-11500.659912109375</v>
      </c>
      <c r="K90" s="43">
        <f t="shared" si="11"/>
        <v>-11500.659912109375</v>
      </c>
    </row>
    <row r="91" spans="1:11" ht="11.25" customHeight="1" x14ac:dyDescent="0.35">
      <c r="A91" s="2"/>
      <c r="B91" s="2"/>
      <c r="C91" s="2" t="s">
        <v>239</v>
      </c>
      <c r="D91" s="2"/>
      <c r="E91" s="42">
        <v>3833.09</v>
      </c>
      <c r="F91" s="42">
        <v>25731.55</v>
      </c>
      <c r="G91" s="44">
        <v>21898.46</v>
      </c>
      <c r="H91" s="42">
        <v>61755.998203124997</v>
      </c>
      <c r="I91" s="42">
        <v>61755.72</v>
      </c>
      <c r="J91" s="42">
        <v>57922.908203125</v>
      </c>
      <c r="K91" s="43">
        <f t="shared" si="11"/>
        <v>57922.908203125</v>
      </c>
    </row>
    <row r="92" spans="1:11" ht="11.25" customHeight="1" x14ac:dyDescent="0.35">
      <c r="A92" s="2"/>
      <c r="B92" s="2"/>
      <c r="C92" s="2" t="s">
        <v>242</v>
      </c>
      <c r="D92" s="2"/>
      <c r="E92" s="42">
        <v>719.58</v>
      </c>
      <c r="F92" s="42">
        <v>0</v>
      </c>
      <c r="G92" s="44">
        <v>-719.58</v>
      </c>
      <c r="H92" s="42">
        <v>5.7983398846772616E-6</v>
      </c>
      <c r="I92" s="42">
        <v>0</v>
      </c>
      <c r="J92" s="42">
        <v>-719.57999420166016</v>
      </c>
      <c r="K92" s="43">
        <f t="shared" si="11"/>
        <v>-719.57999420166016</v>
      </c>
    </row>
    <row r="93" spans="1:11" ht="11.25" customHeight="1" x14ac:dyDescent="0.35">
      <c r="A93" s="2"/>
      <c r="B93" s="2"/>
      <c r="C93" s="2" t="s">
        <v>244</v>
      </c>
      <c r="D93" s="2"/>
      <c r="E93" s="42">
        <v>3839.02</v>
      </c>
      <c r="F93" s="42">
        <v>3816</v>
      </c>
      <c r="G93" s="44">
        <v>-23.020019999999999</v>
      </c>
      <c r="H93" s="42">
        <v>9158.4004931640629</v>
      </c>
      <c r="I93" s="42">
        <v>9158.4</v>
      </c>
      <c r="J93" s="42">
        <v>5319.3804931640625</v>
      </c>
      <c r="K93" s="43">
        <f t="shared" si="11"/>
        <v>5319.3804931640625</v>
      </c>
    </row>
    <row r="94" spans="1:11" ht="11.25" customHeight="1" x14ac:dyDescent="0.35">
      <c r="A94" s="2"/>
      <c r="B94" s="2"/>
      <c r="C94" s="2" t="s">
        <v>247</v>
      </c>
      <c r="D94" s="2"/>
      <c r="E94" s="42">
        <v>8079.79</v>
      </c>
      <c r="F94" s="42">
        <v>12692.85</v>
      </c>
      <c r="G94" s="44">
        <v>4613.0600000000004</v>
      </c>
      <c r="H94" s="42">
        <v>30463.000937500001</v>
      </c>
      <c r="I94" s="42">
        <v>30462.84</v>
      </c>
      <c r="J94" s="42">
        <v>22383.2109375</v>
      </c>
      <c r="K94" s="43">
        <f t="shared" si="11"/>
        <v>22383.2109375</v>
      </c>
    </row>
    <row r="95" spans="1:11" ht="11.25" customHeight="1" x14ac:dyDescent="0.35">
      <c r="A95" s="2"/>
      <c r="B95" s="2"/>
      <c r="C95" s="2" t="s">
        <v>250</v>
      </c>
      <c r="D95" s="2"/>
      <c r="E95" s="42">
        <v>20.21</v>
      </c>
      <c r="F95" s="42">
        <v>0</v>
      </c>
      <c r="G95" s="44">
        <v>-20.21</v>
      </c>
      <c r="H95" s="42">
        <v>1.3923645028057763E-6</v>
      </c>
      <c r="I95" s="42">
        <v>0</v>
      </c>
      <c r="J95" s="42">
        <v>-20.209998607635498</v>
      </c>
      <c r="K95" s="43">
        <f t="shared" si="11"/>
        <v>-20.209998607635498</v>
      </c>
    </row>
    <row r="96" spans="1:11" ht="11.25" customHeight="1" x14ac:dyDescent="0.35">
      <c r="A96" s="2"/>
      <c r="B96" s="2"/>
      <c r="C96" s="2" t="s">
        <v>253</v>
      </c>
      <c r="D96" s="2"/>
      <c r="E96" s="42">
        <v>5068.5</v>
      </c>
      <c r="F96" s="42">
        <v>17777.5</v>
      </c>
      <c r="G96" s="44">
        <v>12709</v>
      </c>
      <c r="H96" s="42">
        <v>42665.9990234375</v>
      </c>
      <c r="I96" s="42">
        <v>42666</v>
      </c>
      <c r="J96" s="42">
        <v>37597.4990234375</v>
      </c>
      <c r="K96" s="43">
        <f t="shared" si="11"/>
        <v>37597.4990234375</v>
      </c>
    </row>
    <row r="97" spans="1:11" ht="11.25" customHeight="1" x14ac:dyDescent="0.35">
      <c r="A97" s="2"/>
      <c r="B97" s="2"/>
      <c r="C97" s="29" t="s">
        <v>256</v>
      </c>
      <c r="D97" s="29"/>
      <c r="E97" s="45">
        <f t="shared" ref="E97:K97" si="13">SUM(E83:E96)</f>
        <v>137003.14000000001</v>
      </c>
      <c r="F97" s="45">
        <f t="shared" si="13"/>
        <v>181758.84999999998</v>
      </c>
      <c r="G97" s="45">
        <f t="shared" si="13"/>
        <v>44755.711980000007</v>
      </c>
      <c r="H97" s="45">
        <f t="shared" si="13"/>
        <v>436222.4802562141</v>
      </c>
      <c r="I97" s="45">
        <f t="shared" si="13"/>
        <v>436221.24000000005</v>
      </c>
      <c r="J97" s="45">
        <f t="shared" si="13"/>
        <v>299219.34025621414</v>
      </c>
      <c r="K97" s="45">
        <f t="shared" si="13"/>
        <v>299219.34025621414</v>
      </c>
    </row>
    <row r="98" spans="1:11" ht="11.25" customHeight="1" x14ac:dyDescent="0.35">
      <c r="A98" s="2"/>
      <c r="B98" s="29" t="s">
        <v>29</v>
      </c>
      <c r="C98" s="29"/>
      <c r="D98" s="29"/>
      <c r="E98" s="45">
        <f t="shared" ref="E98:K98" si="14">E40+E49+E54+E67+E81+E97</f>
        <v>1652420.6100000003</v>
      </c>
      <c r="F98" s="45">
        <f t="shared" si="14"/>
        <v>1767767.5499999998</v>
      </c>
      <c r="G98" s="45">
        <f t="shared" si="14"/>
        <v>115346.96640000002</v>
      </c>
      <c r="H98" s="45">
        <f t="shared" si="14"/>
        <v>4242642.4870642275</v>
      </c>
      <c r="I98" s="45">
        <f t="shared" si="14"/>
        <v>4242642.12</v>
      </c>
      <c r="J98" s="45">
        <f t="shared" si="14"/>
        <v>2590221.8770642281</v>
      </c>
      <c r="K98" s="102">
        <f t="shared" si="14"/>
        <v>2590221.8770642281</v>
      </c>
    </row>
    <row r="99" spans="1:11" ht="11.25" customHeight="1" x14ac:dyDescent="0.35">
      <c r="A99" s="29" t="s">
        <v>30</v>
      </c>
      <c r="B99" s="29"/>
      <c r="C99" s="29"/>
      <c r="D99" s="29"/>
      <c r="E99" s="45">
        <f>E24-E98</f>
        <v>-357749.53000000026</v>
      </c>
      <c r="F99" s="45">
        <f>F24-F98</f>
        <v>37275.850000000326</v>
      </c>
      <c r="G99" s="45">
        <f>E99-F99</f>
        <v>-395025.38000000059</v>
      </c>
      <c r="H99" s="45">
        <f>H24-H98</f>
        <v>89461.630106182769</v>
      </c>
      <c r="I99" s="45">
        <f>I24-I98</f>
        <v>89462.040000000037</v>
      </c>
      <c r="J99" s="45">
        <f>J24-J98</f>
        <v>447211.1601061821</v>
      </c>
      <c r="K99" s="45">
        <f>K24-K98</f>
        <v>447211.1601061821</v>
      </c>
    </row>
    <row r="100" spans="1:11" x14ac:dyDescent="0.35">
      <c r="A100" s="2"/>
      <c r="B100" s="2"/>
      <c r="C100" s="2"/>
      <c r="D100" s="2"/>
      <c r="E100" s="2"/>
      <c r="F100" s="2"/>
      <c r="G100" s="2"/>
      <c r="H100" s="2"/>
      <c r="I100" s="2"/>
    </row>
    <row r="101" spans="1:11" x14ac:dyDescent="0.35">
      <c r="A101" s="2"/>
      <c r="B101" s="2"/>
      <c r="C101" s="2"/>
      <c r="D101" s="2"/>
      <c r="E101" s="2"/>
      <c r="F101" s="2"/>
      <c r="G101" s="2"/>
      <c r="H101" s="2"/>
      <c r="I101" s="2"/>
    </row>
    <row r="106" spans="1:11" x14ac:dyDescent="0.35">
      <c r="E106" s="42"/>
      <c r="F106" s="42"/>
      <c r="G106" s="43"/>
      <c r="H106" s="42"/>
      <c r="I106" s="42"/>
      <c r="J106" s="42"/>
      <c r="K106" s="43"/>
    </row>
    <row r="107" spans="1:11" x14ac:dyDescent="0.35">
      <c r="E107" s="42"/>
      <c r="F107" s="42"/>
      <c r="G107" s="43"/>
      <c r="H107" s="42"/>
      <c r="I107" s="42"/>
      <c r="J107" s="42"/>
      <c r="K107" s="43"/>
    </row>
  </sheetData>
  <autoFilter ref="A6:K99" xr:uid="{AA23F5E1-8882-4501-BEE3-836F092A2340}"/>
  <mergeCells count="1">
    <mergeCell ref="E5:G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{860E919E-4D25-400A-82D7-B40C570864CA}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{771FA915-5ABB-4E63-9AC9-805D4BB24A4B}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{A879FB35-F7C0-4F8C-9026-1447252E5DB2}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{77305737-FCF7-4595-829A-053D66B0CAD9}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{EBFFA21D-89B2-43AA-98A8-71F23DE70887}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{81D435C6-CBA8-476B-A36E-B6E5DE12944B}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{84916692-4987-4148-A9B7-5E9BF938A69C}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{4FFDD959-3AE3-4F5C-AF25-DB4078B2BC95}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{60F41997-6D9D-47F5-8604-4E25D6A32E75}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{C631E164-0AB2-4FEB-A814-5394C7CA2C0F}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{71A589B0-C151-4890-AF8D-8357DF9C4692}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{E8CBABF7-8ECD-438A-A11C-611059EA95C0}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{E6FB285E-97A9-4964-A1FB-BED85ED1C8FB}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{9F4E70C1-47EA-444A-AC54-C4A7A54E8A8C}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{D2275CE7-C260-4371-AE47-A042F394CF78}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{3596ED53-65AF-4B15-A368-8C98720F6CED}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{0871CC4A-F5BF-460F-BCD5-DA9C06C2E190}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{3357523B-7006-4877-B0A6-984464FEA61A}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{F931D543-756F-4990-B8E8-EA11706D4B86}</x14:id>
        </ext>
      </extLst>
    </cfRule>
  </conditionalFormatting>
  <conditionalFormatting sqref="K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{76B41F65-8F41-43AE-A53C-8D43F11B8C07}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{5FD0A9D0-96F9-4EBF-BDA1-6D40CDC84AC2}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{63EC2733-6320-445B-A4DA-7B4A0D719D22}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{09F94E83-E241-47AB-9F31-698038EB087A}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{FB2DBC84-EEEC-4E7B-AF9C-4E3C68A19350}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{CFDFD92E-6829-4020-A659-DDBB482C9ED2}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{C659D7B9-7CAE-4398-9B72-78FF3831013E}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{93803220-01BD-4ED8-80AC-6983998A7F29}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{528BB071-534B-4B2E-A3EC-ECE2354D381B}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{8EFFB0BF-F849-4374-96BE-1C4ABE78E68E}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{0E1AE89B-B357-4F40-AB45-D575A1A998D6}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{02F02B89-9353-4697-9B60-70A3CA06CDA1}</x14:id>
        </ext>
      </extLst>
    </cfRule>
  </conditionalFormatting>
  <conditionalFormatting sqref="K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{A9049871-7BA4-417A-BB5A-F3B554CDDAFA}</x14:id>
        </ext>
      </extLst>
    </cfRule>
  </conditionalFormatting>
  <conditionalFormatting sqref="K106:K10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{BAD2DF84-731D-43CE-8F56-5440E17A2E92}</x14:id>
        </ext>
      </extLst>
    </cfRule>
  </conditionalFormatting>
  <conditionalFormatting sqref="K82:K96 K6:K13 K15:K22 K25:K39 K41:K48 K50:K53 K55:K66 K68:K80">
    <cfRule type="dataBar" priority="16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{7E71A764-6D60-4318-B0C6-6B17B7B0ED07}</x14:id>
        </ext>
      </extLst>
    </cfRule>
  </conditionalFormatting>
  <pageMargins left="0.7" right="0.7" top="0.75" bottom="0.75" header="0.3" footer="0.3"/>
  <pageSetup fitToHeight="0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0E919E-4D25-400A-82D7-B40C570864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71FA915-5ABB-4E63-9AC9-805D4BB24A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879FB35-F7C0-4F8C-9026-1447252E5D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7305737-FCF7-4595-829A-053D66B0CA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BFFA21D-89B2-43AA-98A8-71F23DE708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1D435C6-CBA8-476B-A36E-B6E5DE1294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4916692-4987-4148-A9B7-5E9BF938A6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FFDD959-3AE3-4F5C-AF25-DB4078B2BC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0F41997-6D9D-47F5-8604-4E25D6A32E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631E164-0AB2-4FEB-A814-5394C7CA2C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1A589B0-C151-4890-AF8D-8357DF9C46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8CBABF7-8ECD-438A-A11C-611059EA95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6FB285E-97A9-4964-A1FB-BED85ED1C8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F4E70C1-47EA-444A-AC54-C4A7A54E8A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2275CE7-C260-4371-AE47-A042F394CF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596ED53-65AF-4B15-A368-8C98720F6C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871CC4A-F5BF-460F-BCD5-DA9C06C2E19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357523B-7006-4877-B0A6-984464FEA6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931D543-756F-4990-B8E8-EA11706D4B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6B41F65-8F41-43AE-A53C-8D43F11B8C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5FD0A9D0-96F9-4EBF-BDA1-6D40CDC84A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3EC2733-6320-445B-A4DA-7B4A0D719D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9F94E83-E241-47AB-9F31-698038EB08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B2DBC84-EEEC-4E7B-AF9C-4E3C68A1935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FDFD92E-6829-4020-A659-DDBB482C9E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659D7B9-7CAE-4398-9B72-78FF383101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3803220-01BD-4ED8-80AC-6983998A7F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28BB071-534B-4B2E-A3EC-ECE2354D3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EFFB0BF-F849-4374-96BE-1C4ABE78E6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E1AE89B-B357-4F40-AB45-D575A1A998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2F02B89-9353-4697-9B60-70A3CA06CD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9049871-7BA4-417A-BB5A-F3B554CDDA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AD2DF84-731D-43CE-8F56-5440E17A2E9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K106:K107</xm:sqref>
        </x14:conditionalFormatting>
        <x14:conditionalFormatting xmlns:xm="http://schemas.microsoft.com/office/excel/2006/main">
          <x14:cfRule type="dataBar" id="{7E71A764-6D60-4318-B0C6-6B17B7B0ED0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K82:K96 K6:K13 K15:K22 K25:K39 K41:K48 K50:K53 K55:K66 K68:K80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5AD16-2ED5-48BE-80C2-803F21B90442}">
  <sheetPr>
    <pageSetUpPr fitToPage="1"/>
  </sheetPr>
  <dimension ref="A1:K107"/>
  <sheetViews>
    <sheetView showGridLines="0" topLeftCell="A75" workbookViewId="0">
      <selection activeCell="R104" sqref="R104"/>
    </sheetView>
  </sheetViews>
  <sheetFormatPr defaultRowHeight="14.5" x14ac:dyDescent="0.35"/>
  <cols>
    <col min="1" max="2" width="1.26953125" customWidth="1"/>
    <col min="3" max="3" width="2.26953125" customWidth="1"/>
    <col min="4" max="4" width="27.453125" customWidth="1"/>
    <col min="5" max="6" width="9.26953125" customWidth="1"/>
    <col min="7" max="7" width="9.81640625" customWidth="1"/>
    <col min="8" max="8" width="10.1796875" customWidth="1"/>
    <col min="9" max="9" width="11.81640625" customWidth="1"/>
    <col min="10" max="10" width="0" hidden="1" customWidth="1"/>
    <col min="11" max="11" width="10" customWidth="1"/>
  </cols>
  <sheetData>
    <row r="1" spans="1:11" ht="20.25" customHeight="1" x14ac:dyDescent="0.5">
      <c r="A1" s="1" t="s">
        <v>32</v>
      </c>
      <c r="B1" s="30"/>
      <c r="C1" s="30"/>
    </row>
    <row r="2" spans="1:11" ht="15" customHeight="1" x14ac:dyDescent="0.35">
      <c r="A2" s="3" t="s">
        <v>1</v>
      </c>
      <c r="B2" s="31"/>
      <c r="C2" s="31"/>
    </row>
    <row r="3" spans="1:11" ht="15" customHeight="1" x14ac:dyDescent="0.35">
      <c r="A3" s="4" t="s">
        <v>2</v>
      </c>
      <c r="B3" s="32"/>
      <c r="C3" s="32"/>
    </row>
    <row r="4" spans="1:11" ht="12.75" customHeight="1" x14ac:dyDescent="0.35">
      <c r="A4" s="31"/>
      <c r="B4" s="31"/>
      <c r="C4" s="31"/>
    </row>
    <row r="5" spans="1:11" ht="12.75" customHeight="1" x14ac:dyDescent="0.35">
      <c r="A5" s="33"/>
      <c r="B5" s="33"/>
      <c r="C5" s="33"/>
      <c r="D5" s="33"/>
      <c r="E5" s="103" t="s">
        <v>33</v>
      </c>
      <c r="F5" s="103"/>
      <c r="G5" s="104"/>
      <c r="H5" s="35"/>
      <c r="I5" s="34" t="s">
        <v>34</v>
      </c>
      <c r="J5" s="35"/>
      <c r="K5" s="35"/>
    </row>
    <row r="6" spans="1:11" ht="11.25" customHeight="1" x14ac:dyDescent="0.35">
      <c r="A6" s="46" t="s">
        <v>32</v>
      </c>
      <c r="B6" s="36"/>
      <c r="C6" s="36"/>
      <c r="D6" s="36"/>
      <c r="E6" s="37" t="s">
        <v>7</v>
      </c>
      <c r="F6" s="37" t="s">
        <v>8</v>
      </c>
      <c r="G6" s="40" t="s">
        <v>9</v>
      </c>
      <c r="H6" s="37" t="s">
        <v>10</v>
      </c>
      <c r="I6" s="37" t="s">
        <v>8</v>
      </c>
      <c r="J6" s="37" t="s">
        <v>11</v>
      </c>
      <c r="K6" s="38" t="s">
        <v>9</v>
      </c>
    </row>
    <row r="7" spans="1:11" ht="11.25" customHeight="1" x14ac:dyDescent="0.35">
      <c r="A7" s="2" t="s">
        <v>12</v>
      </c>
      <c r="B7" s="2"/>
      <c r="C7" s="2"/>
      <c r="D7" s="2"/>
      <c r="E7" s="42"/>
      <c r="F7" s="42"/>
      <c r="G7" s="44"/>
      <c r="H7" s="42"/>
      <c r="I7" s="42"/>
      <c r="J7" s="42"/>
      <c r="K7" s="43"/>
    </row>
    <row r="8" spans="1:11" ht="11.25" customHeight="1" x14ac:dyDescent="0.35">
      <c r="A8" s="2"/>
      <c r="B8" s="2" t="s">
        <v>13</v>
      </c>
      <c r="C8" s="2"/>
      <c r="D8" s="2"/>
      <c r="E8" s="42"/>
      <c r="F8" s="42"/>
      <c r="G8" s="44"/>
      <c r="H8" s="42"/>
      <c r="I8" s="42"/>
      <c r="J8" s="42"/>
      <c r="K8" s="43"/>
    </row>
    <row r="9" spans="1:11" ht="11.25" customHeight="1" x14ac:dyDescent="0.35">
      <c r="A9" s="2"/>
      <c r="B9" s="2"/>
      <c r="C9" s="2" t="s">
        <v>39</v>
      </c>
      <c r="D9" s="2"/>
      <c r="E9" s="42">
        <v>602330</v>
      </c>
      <c r="F9" s="42">
        <v>514638.75</v>
      </c>
      <c r="G9" s="44">
        <v>87691.25</v>
      </c>
      <c r="H9" s="42">
        <v>1235133.0078125</v>
      </c>
      <c r="I9" s="42">
        <v>1235133</v>
      </c>
      <c r="J9" s="42">
        <v>632803.0078125</v>
      </c>
      <c r="K9" s="43">
        <f t="shared" ref="K9:K13" si="0">H9-E9</f>
        <v>632803.0078125</v>
      </c>
    </row>
    <row r="10" spans="1:11" ht="11.25" customHeight="1" x14ac:dyDescent="0.35">
      <c r="A10" s="2"/>
      <c r="B10" s="2"/>
      <c r="C10" s="2" t="s">
        <v>42</v>
      </c>
      <c r="D10" s="2"/>
      <c r="E10" s="42">
        <v>332</v>
      </c>
      <c r="F10" s="42">
        <v>10912.5</v>
      </c>
      <c r="G10" s="44">
        <v>-10580.5</v>
      </c>
      <c r="H10" s="42">
        <v>26190</v>
      </c>
      <c r="I10" s="42">
        <v>26190</v>
      </c>
      <c r="J10" s="42">
        <v>25858</v>
      </c>
      <c r="K10" s="43">
        <f t="shared" si="0"/>
        <v>25858</v>
      </c>
    </row>
    <row r="11" spans="1:11" ht="11.25" customHeight="1" x14ac:dyDescent="0.35">
      <c r="A11" s="2"/>
      <c r="B11" s="2"/>
      <c r="C11" s="2" t="s">
        <v>45</v>
      </c>
      <c r="D11" s="2"/>
      <c r="E11" s="42">
        <v>419620</v>
      </c>
      <c r="F11" s="42">
        <v>326466.25</v>
      </c>
      <c r="G11" s="44">
        <v>93153.75</v>
      </c>
      <c r="H11" s="42">
        <v>783518.9921875</v>
      </c>
      <c r="I11" s="42">
        <v>783519</v>
      </c>
      <c r="J11" s="42">
        <v>363898.9921875</v>
      </c>
      <c r="K11" s="43">
        <f t="shared" si="0"/>
        <v>363898.9921875</v>
      </c>
    </row>
    <row r="12" spans="1:11" ht="11.25" customHeight="1" x14ac:dyDescent="0.35">
      <c r="A12" s="2"/>
      <c r="B12" s="2"/>
      <c r="C12" s="2" t="s">
        <v>48</v>
      </c>
      <c r="D12" s="2"/>
      <c r="E12" s="42">
        <v>0</v>
      </c>
      <c r="F12" s="42">
        <v>38166.65</v>
      </c>
      <c r="G12" s="44">
        <v>-38166.65</v>
      </c>
      <c r="H12" s="42">
        <v>91599.962890625</v>
      </c>
      <c r="I12" s="42">
        <v>91599.96</v>
      </c>
      <c r="J12" s="42">
        <v>91599.962890625</v>
      </c>
      <c r="K12" s="43">
        <f t="shared" si="0"/>
        <v>91599.962890625</v>
      </c>
    </row>
    <row r="13" spans="1:11" ht="11.25" customHeight="1" x14ac:dyDescent="0.35">
      <c r="A13" s="2"/>
      <c r="B13" s="2"/>
      <c r="C13" s="2" t="s">
        <v>50</v>
      </c>
      <c r="D13" s="2"/>
      <c r="E13" s="42">
        <v>0</v>
      </c>
      <c r="F13" s="42">
        <v>1387.5</v>
      </c>
      <c r="G13" s="44">
        <v>-1387.5</v>
      </c>
      <c r="H13" s="42">
        <v>3330.0000610351563</v>
      </c>
      <c r="I13" s="42">
        <v>3330</v>
      </c>
      <c r="J13" s="42">
        <v>3330.0000610351563</v>
      </c>
      <c r="K13" s="43">
        <f t="shared" si="0"/>
        <v>3330.0000610351563</v>
      </c>
    </row>
    <row r="14" spans="1:11" ht="11.25" customHeight="1" x14ac:dyDescent="0.35">
      <c r="A14" s="2"/>
      <c r="B14" s="2"/>
      <c r="C14" s="29" t="s">
        <v>52</v>
      </c>
      <c r="D14" s="29"/>
      <c r="E14" s="45">
        <f t="shared" ref="E14:K14" si="1">SUM(E9:E13)</f>
        <v>1022282</v>
      </c>
      <c r="F14" s="45">
        <f t="shared" si="1"/>
        <v>891571.65</v>
      </c>
      <c r="G14" s="45">
        <f t="shared" si="1"/>
        <v>130710.35</v>
      </c>
      <c r="H14" s="45">
        <f t="shared" si="1"/>
        <v>2139771.9629516602</v>
      </c>
      <c r="I14" s="45">
        <f t="shared" si="1"/>
        <v>2139771.96</v>
      </c>
      <c r="J14" s="45">
        <f t="shared" si="1"/>
        <v>1117489.9629516602</v>
      </c>
      <c r="K14" s="45">
        <f t="shared" si="1"/>
        <v>1117489.9629516602</v>
      </c>
    </row>
    <row r="15" spans="1:11" ht="11.25" customHeight="1" x14ac:dyDescent="0.35">
      <c r="A15" s="2"/>
      <c r="B15" s="2" t="s">
        <v>14</v>
      </c>
      <c r="C15" s="2"/>
      <c r="D15" s="2"/>
      <c r="E15" s="42"/>
      <c r="F15" s="42"/>
      <c r="G15" s="44"/>
      <c r="H15" s="42"/>
      <c r="I15" s="42"/>
      <c r="J15" s="42"/>
      <c r="K15" s="43"/>
    </row>
    <row r="16" spans="1:11" ht="11.25" customHeight="1" x14ac:dyDescent="0.35">
      <c r="A16" s="2"/>
      <c r="B16" s="2"/>
      <c r="C16" s="2" t="s">
        <v>53</v>
      </c>
      <c r="D16" s="2"/>
      <c r="E16" s="42">
        <v>11301.99</v>
      </c>
      <c r="F16" s="42">
        <v>17812.5</v>
      </c>
      <c r="G16" s="44">
        <v>-6510.51</v>
      </c>
      <c r="H16" s="42">
        <v>42749.999277343748</v>
      </c>
      <c r="I16" s="42">
        <v>42750</v>
      </c>
      <c r="J16" s="42">
        <v>31448.00927734375</v>
      </c>
      <c r="K16" s="43">
        <f t="shared" ref="K16:K23" si="2">H16-E16</f>
        <v>31448.00927734375</v>
      </c>
    </row>
    <row r="17" spans="1:11" ht="11.25" customHeight="1" x14ac:dyDescent="0.35">
      <c r="A17" s="2"/>
      <c r="B17" s="2"/>
      <c r="C17" s="2" t="s">
        <v>55</v>
      </c>
      <c r="D17" s="2"/>
      <c r="E17" s="42">
        <v>49404.36</v>
      </c>
      <c r="F17" s="42">
        <v>64287.9</v>
      </c>
      <c r="G17" s="44">
        <v>-14883.54</v>
      </c>
      <c r="H17" s="42">
        <v>154290.99964843749</v>
      </c>
      <c r="I17" s="42">
        <v>154290.96</v>
      </c>
      <c r="J17" s="42">
        <v>104886.63964843749</v>
      </c>
      <c r="K17" s="43">
        <f t="shared" si="2"/>
        <v>104886.63964843749</v>
      </c>
    </row>
    <row r="18" spans="1:11" ht="11.25" customHeight="1" x14ac:dyDescent="0.35">
      <c r="A18" s="2"/>
      <c r="B18" s="2"/>
      <c r="C18" s="2" t="s">
        <v>58</v>
      </c>
      <c r="D18" s="2"/>
      <c r="E18" s="42">
        <v>0</v>
      </c>
      <c r="F18" s="42">
        <v>30640</v>
      </c>
      <c r="G18" s="44">
        <v>-30640</v>
      </c>
      <c r="H18" s="42">
        <v>73535.998046875</v>
      </c>
      <c r="I18" s="42">
        <v>73536</v>
      </c>
      <c r="J18" s="42">
        <v>73535.998046875</v>
      </c>
      <c r="K18" s="43">
        <f t="shared" si="2"/>
        <v>73535.998046875</v>
      </c>
    </row>
    <row r="19" spans="1:11" ht="11.25" customHeight="1" x14ac:dyDescent="0.35">
      <c r="A19" s="2"/>
      <c r="B19" s="2"/>
      <c r="C19" s="2" t="s">
        <v>61</v>
      </c>
      <c r="D19" s="2"/>
      <c r="E19" s="42">
        <v>0</v>
      </c>
      <c r="F19" s="42">
        <v>8562.9</v>
      </c>
      <c r="G19" s="44">
        <v>-8562.9</v>
      </c>
      <c r="H19" s="42">
        <v>20550.9609375</v>
      </c>
      <c r="I19" s="42">
        <v>20550.96</v>
      </c>
      <c r="J19" s="42">
        <v>20550.9609375</v>
      </c>
      <c r="K19" s="43">
        <f t="shared" si="2"/>
        <v>20550.9609375</v>
      </c>
    </row>
    <row r="20" spans="1:11" ht="11.25" customHeight="1" x14ac:dyDescent="0.35">
      <c r="A20" s="2"/>
      <c r="B20" s="2"/>
      <c r="C20" s="2" t="s">
        <v>64</v>
      </c>
      <c r="D20" s="2"/>
      <c r="E20" s="42">
        <v>0</v>
      </c>
      <c r="F20" s="42">
        <v>211067.1</v>
      </c>
      <c r="G20" s="44">
        <v>-211067.1</v>
      </c>
      <c r="H20" s="42">
        <v>506561.015625</v>
      </c>
      <c r="I20" s="42">
        <v>506561.04</v>
      </c>
      <c r="J20" s="42">
        <v>506561.015625</v>
      </c>
      <c r="K20" s="43">
        <f t="shared" si="2"/>
        <v>506561.015625</v>
      </c>
    </row>
    <row r="21" spans="1:11" ht="11.25" customHeight="1" x14ac:dyDescent="0.35">
      <c r="A21" s="2"/>
      <c r="B21" s="2"/>
      <c r="C21" s="2" t="s">
        <v>67</v>
      </c>
      <c r="D21" s="2"/>
      <c r="E21" s="42">
        <v>0</v>
      </c>
      <c r="F21" s="42">
        <v>12521.65</v>
      </c>
      <c r="G21" s="44">
        <v>-12521.65</v>
      </c>
      <c r="H21" s="42">
        <v>30052.00146484375</v>
      </c>
      <c r="I21" s="42">
        <v>30051.96</v>
      </c>
      <c r="J21" s="42">
        <v>30052.00146484375</v>
      </c>
      <c r="K21" s="43">
        <f t="shared" si="2"/>
        <v>30052.00146484375</v>
      </c>
    </row>
    <row r="22" spans="1:11" ht="11.25" customHeight="1" x14ac:dyDescent="0.35">
      <c r="A22" s="2"/>
      <c r="B22" s="2"/>
      <c r="C22" s="2" t="s">
        <v>70</v>
      </c>
      <c r="D22" s="2"/>
      <c r="E22" s="42">
        <v>25905</v>
      </c>
      <c r="F22" s="42">
        <v>500000</v>
      </c>
      <c r="G22" s="44">
        <v>-474095</v>
      </c>
      <c r="H22" s="42">
        <v>1200000.015625</v>
      </c>
      <c r="I22" s="42">
        <v>1200000</v>
      </c>
      <c r="J22" s="42">
        <v>1174095.015625</v>
      </c>
      <c r="K22" s="43">
        <f t="shared" si="2"/>
        <v>1174095.015625</v>
      </c>
    </row>
    <row r="23" spans="1:11" ht="11.25" customHeight="1" x14ac:dyDescent="0.35">
      <c r="A23" s="2"/>
      <c r="B23" s="2"/>
      <c r="C23" s="2" t="s">
        <v>73</v>
      </c>
      <c r="D23" s="2"/>
      <c r="E23" s="42">
        <v>0</v>
      </c>
      <c r="F23" s="42">
        <v>129019.2</v>
      </c>
      <c r="G23" s="44">
        <v>-129019.2</v>
      </c>
      <c r="H23" s="42">
        <v>309646.01171875</v>
      </c>
      <c r="I23" s="42">
        <v>309646.08000000002</v>
      </c>
      <c r="J23" s="42">
        <v>309646.01171875</v>
      </c>
      <c r="K23" s="43">
        <f t="shared" si="2"/>
        <v>309646.01171875</v>
      </c>
    </row>
    <row r="24" spans="1:11" ht="11.25" customHeight="1" x14ac:dyDescent="0.35">
      <c r="A24" s="2"/>
      <c r="B24" s="2"/>
      <c r="C24" s="29" t="s">
        <v>74</v>
      </c>
      <c r="D24" s="29"/>
      <c r="E24" s="45">
        <f t="shared" ref="E24:K24" si="3">SUM(E16:E23)</f>
        <v>86611.35</v>
      </c>
      <c r="F24" s="45">
        <f t="shared" si="3"/>
        <v>973911.25</v>
      </c>
      <c r="G24" s="45">
        <f t="shared" si="3"/>
        <v>-887299.89999999991</v>
      </c>
      <c r="H24" s="45">
        <f t="shared" si="3"/>
        <v>2337387.0023437501</v>
      </c>
      <c r="I24" s="45">
        <f t="shared" si="3"/>
        <v>2337387</v>
      </c>
      <c r="J24" s="45">
        <f t="shared" si="3"/>
        <v>2250775.65234375</v>
      </c>
      <c r="K24" s="45">
        <f t="shared" si="3"/>
        <v>2250775.65234375</v>
      </c>
    </row>
    <row r="25" spans="1:11" ht="11.25" customHeight="1" x14ac:dyDescent="0.35">
      <c r="A25" s="2"/>
      <c r="B25" s="29" t="s">
        <v>17</v>
      </c>
      <c r="C25" s="29"/>
      <c r="D25" s="29"/>
      <c r="E25" s="45">
        <f t="shared" ref="E25:K25" si="4">E14+E24</f>
        <v>1108893.3500000001</v>
      </c>
      <c r="F25" s="45">
        <f t="shared" si="4"/>
        <v>1865482.9</v>
      </c>
      <c r="G25" s="45">
        <f t="shared" si="4"/>
        <v>-756589.54999999993</v>
      </c>
      <c r="H25" s="45">
        <f t="shared" si="4"/>
        <v>4477158.9652954098</v>
      </c>
      <c r="I25" s="45">
        <f t="shared" si="4"/>
        <v>4477158.96</v>
      </c>
      <c r="J25" s="45">
        <f t="shared" si="4"/>
        <v>3368265.6152954102</v>
      </c>
      <c r="K25" s="45">
        <f t="shared" si="4"/>
        <v>3368265.6152954102</v>
      </c>
    </row>
    <row r="26" spans="1:11" ht="11.25" customHeight="1" x14ac:dyDescent="0.35">
      <c r="A26" s="2" t="s">
        <v>18</v>
      </c>
      <c r="B26" s="2"/>
      <c r="C26" s="2"/>
      <c r="D26" s="2"/>
      <c r="E26" s="42"/>
      <c r="F26" s="42"/>
      <c r="G26" s="44"/>
      <c r="H26" s="42"/>
      <c r="I26" s="42"/>
      <c r="J26" s="42"/>
      <c r="K26" s="43"/>
    </row>
    <row r="27" spans="1:11" ht="11.25" customHeight="1" x14ac:dyDescent="0.35">
      <c r="A27" s="2"/>
      <c r="B27" s="2" t="s">
        <v>19</v>
      </c>
      <c r="C27" s="2"/>
      <c r="D27" s="2"/>
      <c r="E27" s="42"/>
      <c r="F27" s="42"/>
      <c r="G27" s="44"/>
      <c r="H27" s="42"/>
      <c r="I27" s="42"/>
      <c r="J27" s="42"/>
      <c r="K27" s="43"/>
    </row>
    <row r="28" spans="1:11" ht="11.25" customHeight="1" x14ac:dyDescent="0.35">
      <c r="A28" s="2"/>
      <c r="B28" s="2"/>
      <c r="C28" s="2" t="s">
        <v>77</v>
      </c>
      <c r="D28" s="2"/>
      <c r="E28" s="42">
        <v>52799.97</v>
      </c>
      <c r="F28" s="42">
        <v>224850</v>
      </c>
      <c r="G28" s="44">
        <v>172050</v>
      </c>
      <c r="H28" s="42">
        <v>539640.01687499997</v>
      </c>
      <c r="I28" s="42">
        <v>539640</v>
      </c>
      <c r="J28" s="42">
        <v>486840.046875</v>
      </c>
      <c r="K28" s="43">
        <f t="shared" ref="K28:K51" si="5">H28-E28</f>
        <v>486840.046875</v>
      </c>
    </row>
    <row r="29" spans="1:11" ht="11.25" customHeight="1" x14ac:dyDescent="0.35">
      <c r="A29" s="2"/>
      <c r="B29" s="2"/>
      <c r="C29" s="2" t="s">
        <v>80</v>
      </c>
      <c r="D29" s="2"/>
      <c r="E29" s="42">
        <v>14935.05</v>
      </c>
      <c r="F29" s="42">
        <v>38000</v>
      </c>
      <c r="G29" s="44">
        <v>23064.95</v>
      </c>
      <c r="H29" s="42">
        <v>91200.002148437503</v>
      </c>
      <c r="I29" s="42">
        <v>91200</v>
      </c>
      <c r="J29" s="42">
        <v>76264.9521484375</v>
      </c>
      <c r="K29" s="43">
        <f t="shared" si="5"/>
        <v>76264.9521484375</v>
      </c>
    </row>
    <row r="30" spans="1:11" ht="11.25" customHeight="1" x14ac:dyDescent="0.35">
      <c r="A30" s="2"/>
      <c r="B30" s="2"/>
      <c r="C30" s="2" t="s">
        <v>83</v>
      </c>
      <c r="D30" s="2"/>
      <c r="E30" s="42">
        <v>10358.6</v>
      </c>
      <c r="F30" s="42">
        <v>25990</v>
      </c>
      <c r="G30" s="44">
        <v>15631.4</v>
      </c>
      <c r="H30" s="42">
        <v>62375.999902343749</v>
      </c>
      <c r="I30" s="42">
        <v>62376</v>
      </c>
      <c r="J30" s="42">
        <v>52017.39990234375</v>
      </c>
      <c r="K30" s="43">
        <f t="shared" si="5"/>
        <v>52017.39990234375</v>
      </c>
    </row>
    <row r="31" spans="1:11" ht="11.25" customHeight="1" x14ac:dyDescent="0.35">
      <c r="A31" s="2"/>
      <c r="B31" s="2"/>
      <c r="C31" s="2" t="s">
        <v>86</v>
      </c>
      <c r="D31" s="2"/>
      <c r="E31" s="42">
        <v>29637.4</v>
      </c>
      <c r="F31" s="42">
        <v>0</v>
      </c>
      <c r="G31" s="44">
        <v>-29637.4</v>
      </c>
      <c r="H31" s="42">
        <v>-1.8554687485448085E-3</v>
      </c>
      <c r="I31" s="42">
        <v>0</v>
      </c>
      <c r="J31" s="42">
        <v>-29637.40185546875</v>
      </c>
      <c r="K31" s="43">
        <f t="shared" si="5"/>
        <v>-29637.40185546875</v>
      </c>
    </row>
    <row r="32" spans="1:11" ht="11.25" customHeight="1" x14ac:dyDescent="0.35">
      <c r="A32" s="2"/>
      <c r="B32" s="2"/>
      <c r="C32" s="2" t="s">
        <v>90</v>
      </c>
      <c r="D32" s="2"/>
      <c r="E32" s="42">
        <v>296581.27</v>
      </c>
      <c r="F32" s="42">
        <v>414282.5</v>
      </c>
      <c r="G32" s="44">
        <v>117701.2</v>
      </c>
      <c r="H32" s="42">
        <v>994277.99656250002</v>
      </c>
      <c r="I32" s="42">
        <v>994278</v>
      </c>
      <c r="J32" s="42">
        <v>697696.7265625</v>
      </c>
      <c r="K32" s="43">
        <f t="shared" si="5"/>
        <v>697696.7265625</v>
      </c>
    </row>
    <row r="33" spans="1:11" ht="11.25" customHeight="1" x14ac:dyDescent="0.35">
      <c r="A33" s="2"/>
      <c r="B33" s="2"/>
      <c r="C33" s="2" t="s">
        <v>93</v>
      </c>
      <c r="D33" s="2"/>
      <c r="E33" s="42">
        <v>17510</v>
      </c>
      <c r="F33" s="42">
        <v>42780</v>
      </c>
      <c r="G33" s="44">
        <v>25270</v>
      </c>
      <c r="H33" s="42">
        <v>102672</v>
      </c>
      <c r="I33" s="42">
        <v>102672</v>
      </c>
      <c r="J33" s="42">
        <v>85162</v>
      </c>
      <c r="K33" s="43">
        <f t="shared" si="5"/>
        <v>85162</v>
      </c>
    </row>
    <row r="34" spans="1:11" ht="11.25" customHeight="1" x14ac:dyDescent="0.35">
      <c r="A34" s="2"/>
      <c r="B34" s="2"/>
      <c r="C34" s="2" t="s">
        <v>96</v>
      </c>
      <c r="D34" s="2"/>
      <c r="E34" s="42">
        <v>0</v>
      </c>
      <c r="F34" s="42">
        <v>21973.35</v>
      </c>
      <c r="G34" s="44">
        <v>21973.35</v>
      </c>
      <c r="H34" s="42">
        <v>52736.0380859375</v>
      </c>
      <c r="I34" s="42">
        <v>52736.04</v>
      </c>
      <c r="J34" s="42">
        <v>52736.0380859375</v>
      </c>
      <c r="K34" s="43">
        <f t="shared" si="5"/>
        <v>52736.0380859375</v>
      </c>
    </row>
    <row r="35" spans="1:11" ht="11.25" customHeight="1" x14ac:dyDescent="0.35">
      <c r="A35" s="2"/>
      <c r="B35" s="2"/>
      <c r="C35" s="2" t="s">
        <v>98</v>
      </c>
      <c r="D35" s="2"/>
      <c r="E35" s="42">
        <v>38146.81</v>
      </c>
      <c r="F35" s="42">
        <v>45558.75</v>
      </c>
      <c r="G35" s="44">
        <v>7411.9409999999998</v>
      </c>
      <c r="H35" s="42">
        <v>109341.0004296875</v>
      </c>
      <c r="I35" s="42">
        <v>109341</v>
      </c>
      <c r="J35" s="42">
        <v>71194.1904296875</v>
      </c>
      <c r="K35" s="43">
        <f t="shared" si="5"/>
        <v>71194.1904296875</v>
      </c>
    </row>
    <row r="36" spans="1:11" ht="11.25" customHeight="1" x14ac:dyDescent="0.35">
      <c r="A36" s="2"/>
      <c r="B36" s="2"/>
      <c r="C36" s="2" t="s">
        <v>101</v>
      </c>
      <c r="D36" s="2"/>
      <c r="E36" s="42">
        <v>32833.410000000003</v>
      </c>
      <c r="F36" s="42">
        <v>33566.65</v>
      </c>
      <c r="G36" s="44">
        <v>733.23829999999998</v>
      </c>
      <c r="H36" s="42">
        <v>80560.001308593753</v>
      </c>
      <c r="I36" s="42">
        <v>80559.960000000006</v>
      </c>
      <c r="J36" s="42">
        <v>47726.59130859375</v>
      </c>
      <c r="K36" s="43">
        <f t="shared" si="5"/>
        <v>47726.59130859375</v>
      </c>
    </row>
    <row r="37" spans="1:11" ht="11.25" customHeight="1" x14ac:dyDescent="0.35">
      <c r="A37" s="2"/>
      <c r="B37" s="2"/>
      <c r="C37" s="2" t="s">
        <v>104</v>
      </c>
      <c r="D37" s="2"/>
      <c r="E37" s="42">
        <v>28479.37</v>
      </c>
      <c r="F37" s="42">
        <v>9699.15</v>
      </c>
      <c r="G37" s="44">
        <v>-18780.22</v>
      </c>
      <c r="H37" s="42">
        <v>23277.961979980471</v>
      </c>
      <c r="I37" s="42">
        <v>23277.96</v>
      </c>
      <c r="J37" s="42">
        <v>-5201.4080200195276</v>
      </c>
      <c r="K37" s="43">
        <f t="shared" si="5"/>
        <v>-5201.4080200195276</v>
      </c>
    </row>
    <row r="38" spans="1:11" ht="11.25" customHeight="1" x14ac:dyDescent="0.35">
      <c r="A38" s="2"/>
      <c r="B38" s="2"/>
      <c r="C38" s="2" t="s">
        <v>106</v>
      </c>
      <c r="D38" s="2"/>
      <c r="E38" s="42">
        <v>31762.34</v>
      </c>
      <c r="F38" s="42">
        <v>32507.9</v>
      </c>
      <c r="G38" s="44">
        <v>745.56050000000005</v>
      </c>
      <c r="H38" s="42">
        <v>78018.962070312497</v>
      </c>
      <c r="I38" s="42">
        <v>78018.960000000006</v>
      </c>
      <c r="J38" s="42">
        <v>46256.6220703125</v>
      </c>
      <c r="K38" s="43">
        <f t="shared" si="5"/>
        <v>46256.6220703125</v>
      </c>
    </row>
    <row r="39" spans="1:11" ht="11.25" customHeight="1" x14ac:dyDescent="0.35">
      <c r="A39" s="2"/>
      <c r="B39" s="2"/>
      <c r="C39" s="2" t="s">
        <v>109</v>
      </c>
      <c r="D39" s="2"/>
      <c r="E39" s="42">
        <v>25600.84</v>
      </c>
      <c r="F39" s="42">
        <v>30503.75</v>
      </c>
      <c r="G39" s="44">
        <v>4902.91</v>
      </c>
      <c r="H39" s="42">
        <v>73208.998691406247</v>
      </c>
      <c r="I39" s="42">
        <v>73209</v>
      </c>
      <c r="J39" s="42">
        <v>47608.15869140625</v>
      </c>
      <c r="K39" s="43">
        <f t="shared" si="5"/>
        <v>47608.15869140625</v>
      </c>
    </row>
    <row r="40" spans="1:11" ht="11.25" customHeight="1" x14ac:dyDescent="0.35">
      <c r="A40" s="2"/>
      <c r="B40" s="2"/>
      <c r="C40" s="29" t="s">
        <v>111</v>
      </c>
      <c r="D40" s="29"/>
      <c r="E40" s="45">
        <f t="shared" ref="E40:K40" si="6">SUM(E28:E39)</f>
        <v>578645.05999999994</v>
      </c>
      <c r="F40" s="45">
        <f t="shared" si="6"/>
        <v>919712.05</v>
      </c>
      <c r="G40" s="45">
        <f t="shared" si="6"/>
        <v>341066.92979999998</v>
      </c>
      <c r="H40" s="45">
        <f t="shared" si="6"/>
        <v>2207308.9761987305</v>
      </c>
      <c r="I40" s="45">
        <f t="shared" si="6"/>
        <v>2207308.92</v>
      </c>
      <c r="J40" s="45">
        <f t="shared" si="6"/>
        <v>1628663.9161987305</v>
      </c>
      <c r="K40" s="45">
        <f t="shared" si="6"/>
        <v>1628663.9161987305</v>
      </c>
    </row>
    <row r="41" spans="1:11" ht="11.25" customHeight="1" x14ac:dyDescent="0.35">
      <c r="A41" s="2"/>
      <c r="B41" s="2" t="s">
        <v>20</v>
      </c>
      <c r="C41" s="2"/>
      <c r="D41" s="2"/>
      <c r="E41" s="42"/>
      <c r="F41" s="42"/>
      <c r="G41" s="44"/>
      <c r="H41" s="42"/>
      <c r="I41" s="42"/>
      <c r="J41" s="42"/>
      <c r="K41" s="43"/>
    </row>
    <row r="42" spans="1:11" ht="11.25" customHeight="1" x14ac:dyDescent="0.35">
      <c r="A42" s="2"/>
      <c r="B42" s="2"/>
      <c r="C42" s="2" t="s">
        <v>113</v>
      </c>
      <c r="D42" s="2"/>
      <c r="E42" s="42">
        <v>33516.1</v>
      </c>
      <c r="F42" s="42">
        <v>78965.850000000006</v>
      </c>
      <c r="G42" s="44">
        <v>45449.75</v>
      </c>
      <c r="H42" s="42">
        <v>189518.03164062501</v>
      </c>
      <c r="I42" s="42">
        <v>189518.04</v>
      </c>
      <c r="J42" s="42">
        <v>156001.931640625</v>
      </c>
      <c r="K42" s="43">
        <f t="shared" si="5"/>
        <v>156001.931640625</v>
      </c>
    </row>
    <row r="43" spans="1:11" ht="11.25" customHeight="1" x14ac:dyDescent="0.35">
      <c r="A43" s="2"/>
      <c r="B43" s="2"/>
      <c r="C43" s="2" t="s">
        <v>116</v>
      </c>
      <c r="D43" s="2"/>
      <c r="E43" s="42">
        <v>32051.040000000001</v>
      </c>
      <c r="F43" s="42">
        <v>57697.5</v>
      </c>
      <c r="G43" s="44">
        <v>25646.46</v>
      </c>
      <c r="H43" s="42">
        <v>138474.00191406251</v>
      </c>
      <c r="I43" s="42">
        <v>138474</v>
      </c>
      <c r="J43" s="42">
        <v>106422.9619140625</v>
      </c>
      <c r="K43" s="43">
        <f t="shared" si="5"/>
        <v>106422.9619140625</v>
      </c>
    </row>
    <row r="44" spans="1:11" ht="11.25" customHeight="1" x14ac:dyDescent="0.35">
      <c r="A44" s="2"/>
      <c r="B44" s="2"/>
      <c r="C44" s="2" t="s">
        <v>119</v>
      </c>
      <c r="D44" s="2"/>
      <c r="E44" s="42">
        <v>7495.92</v>
      </c>
      <c r="F44" s="42">
        <v>12652.9</v>
      </c>
      <c r="G44" s="44">
        <v>5156.9799999999996</v>
      </c>
      <c r="H44" s="42">
        <v>30366.960527343748</v>
      </c>
      <c r="I44" s="42">
        <v>30366.959999999999</v>
      </c>
      <c r="J44" s="42">
        <v>22871.04052734375</v>
      </c>
      <c r="K44" s="43">
        <f t="shared" si="5"/>
        <v>22871.04052734375</v>
      </c>
    </row>
    <row r="45" spans="1:11" ht="11.25" customHeight="1" x14ac:dyDescent="0.35">
      <c r="A45" s="2"/>
      <c r="B45" s="2"/>
      <c r="C45" s="2" t="s">
        <v>122</v>
      </c>
      <c r="D45" s="2"/>
      <c r="E45" s="42">
        <v>12455.85</v>
      </c>
      <c r="F45" s="42">
        <v>26183.35</v>
      </c>
      <c r="G45" s="44">
        <v>13727.5</v>
      </c>
      <c r="H45" s="42">
        <v>62839.997460937499</v>
      </c>
      <c r="I45" s="42">
        <v>62840.04</v>
      </c>
      <c r="J45" s="42">
        <v>50384.1474609375</v>
      </c>
      <c r="K45" s="43">
        <f t="shared" si="5"/>
        <v>50384.1474609375</v>
      </c>
    </row>
    <row r="46" spans="1:11" ht="11.25" customHeight="1" x14ac:dyDescent="0.35">
      <c r="A46" s="2"/>
      <c r="B46" s="2"/>
      <c r="C46" s="2" t="s">
        <v>125</v>
      </c>
      <c r="D46" s="2"/>
      <c r="E46" s="42">
        <v>1074.68</v>
      </c>
      <c r="F46" s="42">
        <v>4630.8500000000004</v>
      </c>
      <c r="G46" s="44">
        <v>3556.17</v>
      </c>
      <c r="H46" s="42">
        <v>11114.0403515625</v>
      </c>
      <c r="I46" s="42">
        <v>11114.04</v>
      </c>
      <c r="J46" s="42">
        <v>10039.3603515625</v>
      </c>
      <c r="K46" s="43">
        <f t="shared" si="5"/>
        <v>10039.3603515625</v>
      </c>
    </row>
    <row r="47" spans="1:11" ht="11.25" customHeight="1" x14ac:dyDescent="0.35">
      <c r="A47" s="2"/>
      <c r="B47" s="2"/>
      <c r="C47" s="2" t="s">
        <v>128</v>
      </c>
      <c r="D47" s="2"/>
      <c r="E47" s="42">
        <v>6405</v>
      </c>
      <c r="F47" s="42">
        <v>4245</v>
      </c>
      <c r="G47" s="44">
        <v>-2160</v>
      </c>
      <c r="H47" s="42">
        <v>10188.000122070313</v>
      </c>
      <c r="I47" s="42">
        <v>10188</v>
      </c>
      <c r="J47" s="42">
        <v>3783.0001220703125</v>
      </c>
      <c r="K47" s="43">
        <f t="shared" si="5"/>
        <v>3783.0001220703125</v>
      </c>
    </row>
    <row r="48" spans="1:11" ht="11.25" customHeight="1" x14ac:dyDescent="0.35">
      <c r="A48" s="2"/>
      <c r="B48" s="2"/>
      <c r="C48" s="2" t="s">
        <v>131</v>
      </c>
      <c r="D48" s="2"/>
      <c r="E48" s="42">
        <v>2020.36</v>
      </c>
      <c r="F48" s="42">
        <v>10891.25</v>
      </c>
      <c r="G48" s="44">
        <v>8870.89</v>
      </c>
      <c r="H48" s="42">
        <v>26139.000136718751</v>
      </c>
      <c r="I48" s="42">
        <v>26139</v>
      </c>
      <c r="J48" s="42">
        <v>24118.64013671875</v>
      </c>
      <c r="K48" s="43">
        <f t="shared" si="5"/>
        <v>24118.64013671875</v>
      </c>
    </row>
    <row r="49" spans="1:11" ht="11.25" customHeight="1" x14ac:dyDescent="0.35">
      <c r="A49" s="2"/>
      <c r="B49" s="2"/>
      <c r="C49" s="29" t="s">
        <v>133</v>
      </c>
      <c r="D49" s="29"/>
      <c r="E49" s="45">
        <f t="shared" ref="E49:K49" si="7">SUM(E42:E48)</f>
        <v>95018.95</v>
      </c>
      <c r="F49" s="45">
        <f t="shared" si="7"/>
        <v>195266.7</v>
      </c>
      <c r="G49" s="45">
        <f t="shared" si="7"/>
        <v>100247.74999999999</v>
      </c>
      <c r="H49" s="45">
        <f t="shared" si="7"/>
        <v>468640.03215332027</v>
      </c>
      <c r="I49" s="45">
        <f t="shared" si="7"/>
        <v>468640.08</v>
      </c>
      <c r="J49" s="45">
        <f t="shared" si="7"/>
        <v>373621.08215332031</v>
      </c>
      <c r="K49" s="45">
        <f t="shared" si="7"/>
        <v>373621.08215332031</v>
      </c>
    </row>
    <row r="50" spans="1:11" ht="11.25" customHeight="1" x14ac:dyDescent="0.35">
      <c r="A50" s="2"/>
      <c r="B50" s="2" t="s">
        <v>21</v>
      </c>
      <c r="C50" s="2"/>
      <c r="D50" s="2"/>
      <c r="E50" s="42"/>
      <c r="F50" s="42"/>
      <c r="G50" s="44"/>
      <c r="H50" s="42"/>
      <c r="I50" s="42"/>
      <c r="J50" s="42"/>
      <c r="K50" s="43"/>
    </row>
    <row r="51" spans="1:11" ht="11.25" customHeight="1" x14ac:dyDescent="0.35">
      <c r="A51" s="2"/>
      <c r="B51" s="2"/>
      <c r="C51" s="2" t="s">
        <v>135</v>
      </c>
      <c r="D51" s="2"/>
      <c r="E51" s="42">
        <v>51660</v>
      </c>
      <c r="F51" s="42">
        <v>71199.05</v>
      </c>
      <c r="G51" s="44">
        <v>19539.05</v>
      </c>
      <c r="H51" s="42">
        <v>170877.998046875</v>
      </c>
      <c r="I51" s="42">
        <v>170877.72</v>
      </c>
      <c r="J51" s="42">
        <v>119217.998046875</v>
      </c>
      <c r="K51" s="43">
        <f t="shared" si="5"/>
        <v>119217.998046875</v>
      </c>
    </row>
    <row r="52" spans="1:11" ht="11.25" customHeight="1" x14ac:dyDescent="0.35">
      <c r="A52" s="2"/>
      <c r="B52" s="2"/>
      <c r="C52" s="2" t="s">
        <v>138</v>
      </c>
      <c r="D52" s="2"/>
      <c r="E52" s="42">
        <v>0</v>
      </c>
      <c r="F52" s="42">
        <v>26371.8</v>
      </c>
      <c r="G52" s="44">
        <v>26371.8</v>
      </c>
      <c r="H52" s="42">
        <v>63292.318359375</v>
      </c>
      <c r="I52" s="42">
        <v>63292.32</v>
      </c>
      <c r="J52" s="42">
        <v>63292.318359375</v>
      </c>
      <c r="K52" s="43">
        <f t="shared" ref="K52:K75" si="8">H52-E52</f>
        <v>63292.318359375</v>
      </c>
    </row>
    <row r="53" spans="1:11" ht="11.25" customHeight="1" x14ac:dyDescent="0.35">
      <c r="A53" s="2"/>
      <c r="B53" s="2"/>
      <c r="C53" s="2" t="s">
        <v>141</v>
      </c>
      <c r="D53" s="2"/>
      <c r="E53" s="42">
        <v>3409.01</v>
      </c>
      <c r="F53" s="42">
        <v>4625</v>
      </c>
      <c r="G53" s="44">
        <v>1215.99</v>
      </c>
      <c r="H53" s="42">
        <v>11100.000234375</v>
      </c>
      <c r="I53" s="42">
        <v>11100</v>
      </c>
      <c r="J53" s="42">
        <v>7690.990234375</v>
      </c>
      <c r="K53" s="43">
        <f t="shared" si="8"/>
        <v>7690.990234375</v>
      </c>
    </row>
    <row r="54" spans="1:11" ht="11.25" customHeight="1" x14ac:dyDescent="0.35">
      <c r="A54" s="2"/>
      <c r="B54" s="2"/>
      <c r="C54" s="2" t="s">
        <v>143</v>
      </c>
      <c r="D54" s="2"/>
      <c r="E54" s="42">
        <v>52.24</v>
      </c>
      <c r="F54" s="42">
        <v>0</v>
      </c>
      <c r="G54" s="44">
        <v>-52.24</v>
      </c>
      <c r="H54" s="42">
        <v>-7.2479247847923034E-7</v>
      </c>
      <c r="I54" s="42">
        <v>0</v>
      </c>
      <c r="J54" s="42">
        <v>-52.24000072479248</v>
      </c>
      <c r="K54" s="43">
        <f t="shared" si="8"/>
        <v>-52.24000072479248</v>
      </c>
    </row>
    <row r="55" spans="1:11" ht="11.25" customHeight="1" x14ac:dyDescent="0.35">
      <c r="A55" s="2"/>
      <c r="B55" s="2"/>
      <c r="C55" s="29" t="s">
        <v>144</v>
      </c>
      <c r="D55" s="29"/>
      <c r="E55" s="45">
        <f t="shared" ref="E55:K55" si="9">SUM(E51:E54)</f>
        <v>55121.25</v>
      </c>
      <c r="F55" s="45">
        <f t="shared" si="9"/>
        <v>102195.85</v>
      </c>
      <c r="G55" s="45">
        <f t="shared" si="9"/>
        <v>47074.6</v>
      </c>
      <c r="H55" s="45">
        <f t="shared" si="9"/>
        <v>245270.31663990021</v>
      </c>
      <c r="I55" s="45">
        <f t="shared" si="9"/>
        <v>245270.04</v>
      </c>
      <c r="J55" s="45">
        <f t="shared" si="9"/>
        <v>190149.06663990021</v>
      </c>
      <c r="K55" s="45">
        <f t="shared" si="9"/>
        <v>190149.06663990021</v>
      </c>
    </row>
    <row r="56" spans="1:11" ht="11.25" customHeight="1" x14ac:dyDescent="0.35">
      <c r="A56" s="2"/>
      <c r="B56" s="2" t="s">
        <v>23</v>
      </c>
      <c r="C56" s="2"/>
      <c r="D56" s="2"/>
      <c r="E56" s="42"/>
      <c r="F56" s="42"/>
      <c r="G56" s="44"/>
      <c r="H56" s="42"/>
      <c r="I56" s="42"/>
      <c r="J56" s="42"/>
      <c r="K56" s="43"/>
    </row>
    <row r="57" spans="1:11" ht="11.25" customHeight="1" x14ac:dyDescent="0.35">
      <c r="A57" s="2"/>
      <c r="B57" s="2"/>
      <c r="C57" s="2" t="s">
        <v>146</v>
      </c>
      <c r="D57" s="2"/>
      <c r="E57" s="42">
        <v>1061.04</v>
      </c>
      <c r="F57" s="42">
        <v>3564.35</v>
      </c>
      <c r="G57" s="44">
        <v>2503.31</v>
      </c>
      <c r="H57" s="42">
        <v>8554.4400244140634</v>
      </c>
      <c r="I57" s="42">
        <v>8554.44</v>
      </c>
      <c r="J57" s="42">
        <v>7493.4000244140634</v>
      </c>
      <c r="K57" s="43">
        <f t="shared" si="8"/>
        <v>7493.4000244140634</v>
      </c>
    </row>
    <row r="58" spans="1:11" ht="11.25" customHeight="1" x14ac:dyDescent="0.35">
      <c r="A58" s="2"/>
      <c r="B58" s="2"/>
      <c r="C58" s="2" t="s">
        <v>149</v>
      </c>
      <c r="D58" s="2"/>
      <c r="E58" s="42">
        <v>4223.88</v>
      </c>
      <c r="F58" s="42">
        <v>0</v>
      </c>
      <c r="G58" s="44">
        <v>-4223.88</v>
      </c>
      <c r="H58" s="42">
        <v>-6.5917968640860636E-5</v>
      </c>
      <c r="I58" s="42">
        <v>0</v>
      </c>
      <c r="J58" s="42">
        <v>-4223.8800659179688</v>
      </c>
      <c r="K58" s="43">
        <f t="shared" si="8"/>
        <v>-4223.8800659179688</v>
      </c>
    </row>
    <row r="59" spans="1:11" ht="11.25" customHeight="1" x14ac:dyDescent="0.35">
      <c r="A59" s="2"/>
      <c r="B59" s="2"/>
      <c r="C59" s="2" t="s">
        <v>152</v>
      </c>
      <c r="D59" s="2"/>
      <c r="E59" s="42">
        <v>2217.34</v>
      </c>
      <c r="F59" s="42">
        <v>6337.5</v>
      </c>
      <c r="G59" s="44">
        <v>4120.16</v>
      </c>
      <c r="H59" s="42">
        <v>15210.000522460938</v>
      </c>
      <c r="I59" s="42">
        <v>15210</v>
      </c>
      <c r="J59" s="42">
        <v>12992.660522460938</v>
      </c>
      <c r="K59" s="43">
        <f t="shared" si="8"/>
        <v>12992.660522460938</v>
      </c>
    </row>
    <row r="60" spans="1:11" ht="11.25" customHeight="1" x14ac:dyDescent="0.35">
      <c r="A60" s="2"/>
      <c r="B60" s="2"/>
      <c r="C60" s="2" t="s">
        <v>155</v>
      </c>
      <c r="D60" s="2"/>
      <c r="E60" s="42">
        <v>31.73</v>
      </c>
      <c r="F60" s="42">
        <v>10000</v>
      </c>
      <c r="G60" s="44">
        <v>9968.27</v>
      </c>
      <c r="H60" s="42">
        <v>24000.00001953125</v>
      </c>
      <c r="I60" s="42">
        <v>24000</v>
      </c>
      <c r="J60" s="42">
        <v>23968.27001953125</v>
      </c>
      <c r="K60" s="43">
        <f t="shared" si="8"/>
        <v>23968.27001953125</v>
      </c>
    </row>
    <row r="61" spans="1:11" ht="11.25" customHeight="1" x14ac:dyDescent="0.35">
      <c r="A61" s="2"/>
      <c r="B61" s="2"/>
      <c r="C61" s="2" t="s">
        <v>158</v>
      </c>
      <c r="D61" s="2"/>
      <c r="E61" s="42">
        <v>3152.32</v>
      </c>
      <c r="F61" s="42">
        <v>3791.65</v>
      </c>
      <c r="G61" s="44">
        <v>639.32979999999998</v>
      </c>
      <c r="H61" s="42">
        <v>9099.959465332031</v>
      </c>
      <c r="I61" s="42">
        <v>9099.9599999999991</v>
      </c>
      <c r="J61" s="42">
        <v>5947.6394653320313</v>
      </c>
      <c r="K61" s="43">
        <f t="shared" si="8"/>
        <v>5947.6394653320313</v>
      </c>
    </row>
    <row r="62" spans="1:11" ht="11.25" customHeight="1" x14ac:dyDescent="0.35">
      <c r="A62" s="2"/>
      <c r="B62" s="2"/>
      <c r="C62" s="2" t="s">
        <v>161</v>
      </c>
      <c r="D62" s="2"/>
      <c r="E62" s="42">
        <v>284.27</v>
      </c>
      <c r="F62" s="42">
        <v>0</v>
      </c>
      <c r="G62" s="44">
        <v>-284.27</v>
      </c>
      <c r="H62" s="42">
        <v>2.2430419903685106E-5</v>
      </c>
      <c r="I62" s="42">
        <v>0</v>
      </c>
      <c r="J62" s="42">
        <v>-284.26997756958008</v>
      </c>
      <c r="K62" s="43">
        <f t="shared" si="8"/>
        <v>-284.26997756958008</v>
      </c>
    </row>
    <row r="63" spans="1:11" ht="11.25" customHeight="1" x14ac:dyDescent="0.35">
      <c r="A63" s="2"/>
      <c r="B63" s="2"/>
      <c r="C63" s="2" t="s">
        <v>163</v>
      </c>
      <c r="D63" s="2"/>
      <c r="E63" s="42">
        <v>21917.41</v>
      </c>
      <c r="F63" s="42">
        <v>32077.15</v>
      </c>
      <c r="G63" s="44">
        <v>10159.74</v>
      </c>
      <c r="H63" s="42">
        <v>76984.998378906253</v>
      </c>
      <c r="I63" s="42">
        <v>76985.16</v>
      </c>
      <c r="J63" s="42">
        <v>55067.58837890625</v>
      </c>
      <c r="K63" s="43">
        <f t="shared" si="8"/>
        <v>55067.58837890625</v>
      </c>
    </row>
    <row r="64" spans="1:11" ht="11.25" customHeight="1" x14ac:dyDescent="0.35">
      <c r="A64" s="2"/>
      <c r="B64" s="2"/>
      <c r="C64" s="2" t="s">
        <v>166</v>
      </c>
      <c r="D64" s="2"/>
      <c r="E64" s="42">
        <v>2852.66</v>
      </c>
      <c r="F64" s="42">
        <v>7500</v>
      </c>
      <c r="G64" s="44">
        <v>4647.34</v>
      </c>
      <c r="H64" s="42">
        <v>18000.00033203125</v>
      </c>
      <c r="I64" s="42">
        <v>18000</v>
      </c>
      <c r="J64" s="42">
        <v>15147.34033203125</v>
      </c>
      <c r="K64" s="43">
        <f t="shared" si="8"/>
        <v>15147.34033203125</v>
      </c>
    </row>
    <row r="65" spans="1:11" ht="11.25" customHeight="1" x14ac:dyDescent="0.35">
      <c r="A65" s="2"/>
      <c r="B65" s="2"/>
      <c r="C65" s="2" t="s">
        <v>169</v>
      </c>
      <c r="D65" s="2"/>
      <c r="E65" s="42">
        <v>425</v>
      </c>
      <c r="F65" s="42">
        <v>0</v>
      </c>
      <c r="G65" s="44">
        <v>-425</v>
      </c>
      <c r="H65" s="42">
        <v>-7.62939453125E-6</v>
      </c>
      <c r="I65" s="42">
        <v>0</v>
      </c>
      <c r="J65" s="42">
        <v>-425.00000762939453</v>
      </c>
      <c r="K65" s="43">
        <f t="shared" si="8"/>
        <v>-425.00000762939453</v>
      </c>
    </row>
    <row r="66" spans="1:11" ht="11.25" customHeight="1" x14ac:dyDescent="0.35">
      <c r="A66" s="2"/>
      <c r="B66" s="2"/>
      <c r="C66" s="2" t="s">
        <v>172</v>
      </c>
      <c r="D66" s="2"/>
      <c r="E66" s="42">
        <v>3427.81</v>
      </c>
      <c r="F66" s="42">
        <v>7500</v>
      </c>
      <c r="G66" s="44">
        <v>4072.19</v>
      </c>
      <c r="H66" s="42">
        <v>18000.000185546873</v>
      </c>
      <c r="I66" s="42">
        <v>18000</v>
      </c>
      <c r="J66" s="42">
        <v>14572.190185546873</v>
      </c>
      <c r="K66" s="43">
        <f t="shared" si="8"/>
        <v>14572.190185546873</v>
      </c>
    </row>
    <row r="67" spans="1:11" ht="11.25" customHeight="1" x14ac:dyDescent="0.35">
      <c r="A67" s="2"/>
      <c r="B67" s="2"/>
      <c r="C67" s="2" t="s">
        <v>175</v>
      </c>
      <c r="D67" s="2"/>
      <c r="E67" s="42">
        <v>29456.87</v>
      </c>
      <c r="F67" s="42">
        <v>41912.5</v>
      </c>
      <c r="G67" s="44">
        <v>12455.63</v>
      </c>
      <c r="H67" s="42">
        <v>100590.0018359375</v>
      </c>
      <c r="I67" s="42">
        <v>100590</v>
      </c>
      <c r="J67" s="42">
        <v>71133.1318359375</v>
      </c>
      <c r="K67" s="43">
        <f t="shared" si="8"/>
        <v>71133.1318359375</v>
      </c>
    </row>
    <row r="68" spans="1:11" ht="11.25" customHeight="1" x14ac:dyDescent="0.35">
      <c r="A68" s="2"/>
      <c r="B68" s="2"/>
      <c r="C68" s="29" t="s">
        <v>177</v>
      </c>
      <c r="D68" s="29"/>
      <c r="E68" s="45">
        <f t="shared" ref="E68:K68" si="10">SUM(E57:E67)</f>
        <v>69050.329999999987</v>
      </c>
      <c r="F68" s="45">
        <f t="shared" si="10"/>
        <v>112683.15</v>
      </c>
      <c r="G68" s="45">
        <f t="shared" si="10"/>
        <v>43632.819799999997</v>
      </c>
      <c r="H68" s="45">
        <f t="shared" si="10"/>
        <v>270439.40071304317</v>
      </c>
      <c r="I68" s="45">
        <f t="shared" si="10"/>
        <v>270439.56</v>
      </c>
      <c r="J68" s="45">
        <f t="shared" si="10"/>
        <v>201389.07071304321</v>
      </c>
      <c r="K68" s="45">
        <f t="shared" si="10"/>
        <v>201389.07071304321</v>
      </c>
    </row>
    <row r="69" spans="1:11" ht="11.25" customHeight="1" x14ac:dyDescent="0.35">
      <c r="A69" s="2"/>
      <c r="B69" s="2" t="s">
        <v>24</v>
      </c>
      <c r="C69" s="2"/>
      <c r="D69" s="2"/>
      <c r="E69" s="42"/>
      <c r="F69" s="42"/>
      <c r="G69" s="44"/>
      <c r="H69" s="42"/>
      <c r="I69" s="42"/>
      <c r="J69" s="42"/>
      <c r="K69" s="43"/>
    </row>
    <row r="70" spans="1:11" ht="11.25" customHeight="1" x14ac:dyDescent="0.35">
      <c r="A70" s="2"/>
      <c r="B70" s="2"/>
      <c r="C70" s="2" t="s">
        <v>179</v>
      </c>
      <c r="D70" s="2"/>
      <c r="E70" s="42">
        <v>83636.14</v>
      </c>
      <c r="F70" s="42">
        <v>222.75</v>
      </c>
      <c r="G70" s="44">
        <v>-83413.39</v>
      </c>
      <c r="H70" s="42">
        <v>534.60093749999942</v>
      </c>
      <c r="I70" s="42">
        <v>534.6</v>
      </c>
      <c r="J70" s="42">
        <v>-83101.5390625</v>
      </c>
      <c r="K70" s="43">
        <f t="shared" si="8"/>
        <v>-83101.5390625</v>
      </c>
    </row>
    <row r="71" spans="1:11" ht="11.25" customHeight="1" x14ac:dyDescent="0.35">
      <c r="A71" s="2"/>
      <c r="B71" s="2"/>
      <c r="C71" s="2" t="s">
        <v>182</v>
      </c>
      <c r="D71" s="2"/>
      <c r="E71" s="42">
        <v>6212.69</v>
      </c>
      <c r="F71" s="42">
        <v>15895</v>
      </c>
      <c r="G71" s="44">
        <v>9682.3109999999997</v>
      </c>
      <c r="H71" s="42">
        <v>38147.999082031252</v>
      </c>
      <c r="I71" s="42">
        <v>38148</v>
      </c>
      <c r="J71" s="42">
        <v>31935.309082031254</v>
      </c>
      <c r="K71" s="43">
        <f t="shared" si="8"/>
        <v>31935.309082031254</v>
      </c>
    </row>
    <row r="72" spans="1:11" ht="11.25" customHeight="1" x14ac:dyDescent="0.35">
      <c r="A72" s="2"/>
      <c r="B72" s="2"/>
      <c r="C72" s="2" t="s">
        <v>185</v>
      </c>
      <c r="D72" s="2"/>
      <c r="E72" s="42">
        <v>0</v>
      </c>
      <c r="F72" s="42">
        <v>4424.5</v>
      </c>
      <c r="G72" s="44">
        <v>4424.5</v>
      </c>
      <c r="H72" s="42">
        <v>10619</v>
      </c>
      <c r="I72" s="42">
        <v>10618.8</v>
      </c>
      <c r="J72" s="42">
        <v>10619</v>
      </c>
      <c r="K72" s="43">
        <f t="shared" si="8"/>
        <v>10619</v>
      </c>
    </row>
    <row r="73" spans="1:11" ht="11.25" customHeight="1" x14ac:dyDescent="0.35">
      <c r="A73" s="2"/>
      <c r="B73" s="2"/>
      <c r="C73" s="2" t="s">
        <v>190</v>
      </c>
      <c r="D73" s="2"/>
      <c r="E73" s="42">
        <v>12950</v>
      </c>
      <c r="F73" s="42">
        <v>7650</v>
      </c>
      <c r="G73" s="44">
        <v>-5300</v>
      </c>
      <c r="H73" s="42">
        <v>18359.999816894531</v>
      </c>
      <c r="I73" s="42">
        <v>18360</v>
      </c>
      <c r="J73" s="42">
        <v>5409.9998168945313</v>
      </c>
      <c r="K73" s="43">
        <f t="shared" si="8"/>
        <v>5409.9998168945313</v>
      </c>
    </row>
    <row r="74" spans="1:11" ht="11.25" customHeight="1" x14ac:dyDescent="0.35">
      <c r="A74" s="2"/>
      <c r="B74" s="2"/>
      <c r="C74" s="2" t="s">
        <v>193</v>
      </c>
      <c r="D74" s="2"/>
      <c r="E74" s="42">
        <v>120406.38</v>
      </c>
      <c r="F74" s="42">
        <v>126439.9</v>
      </c>
      <c r="G74" s="44">
        <v>6033.5159999999996</v>
      </c>
      <c r="H74" s="42">
        <v>303456.010859375</v>
      </c>
      <c r="I74" s="42">
        <v>303455.76</v>
      </c>
      <c r="J74" s="42">
        <v>183049.630859375</v>
      </c>
      <c r="K74" s="43">
        <f t="shared" si="8"/>
        <v>183049.630859375</v>
      </c>
    </row>
    <row r="75" spans="1:11" ht="11.25" customHeight="1" x14ac:dyDescent="0.35">
      <c r="A75" s="2"/>
      <c r="B75" s="2"/>
      <c r="C75" s="2" t="s">
        <v>196</v>
      </c>
      <c r="D75" s="2"/>
      <c r="E75" s="42">
        <v>52736.9</v>
      </c>
      <c r="F75" s="42">
        <v>79843.75</v>
      </c>
      <c r="G75" s="44">
        <v>27106.85</v>
      </c>
      <c r="H75" s="42">
        <v>191624.99374999999</v>
      </c>
      <c r="I75" s="42">
        <v>191625</v>
      </c>
      <c r="J75" s="42">
        <v>138888.09375</v>
      </c>
      <c r="K75" s="43">
        <f t="shared" si="8"/>
        <v>138888.09375</v>
      </c>
    </row>
    <row r="76" spans="1:11" ht="11.25" customHeight="1" x14ac:dyDescent="0.35">
      <c r="A76" s="2"/>
      <c r="B76" s="2"/>
      <c r="C76" s="2" t="s">
        <v>199</v>
      </c>
      <c r="D76" s="2"/>
      <c r="E76" s="42">
        <v>31043.18</v>
      </c>
      <c r="F76" s="42">
        <v>23814.05</v>
      </c>
      <c r="G76" s="44">
        <v>-7229.1289999999999</v>
      </c>
      <c r="H76" s="42">
        <v>57154.0003125</v>
      </c>
      <c r="I76" s="42">
        <v>57153.72</v>
      </c>
      <c r="J76" s="42">
        <v>26110.8203125</v>
      </c>
      <c r="K76" s="43">
        <f t="shared" ref="K76:K97" si="11">H76-E76</f>
        <v>26110.8203125</v>
      </c>
    </row>
    <row r="77" spans="1:11" ht="11.25" customHeight="1" x14ac:dyDescent="0.35">
      <c r="A77" s="2"/>
      <c r="B77" s="2"/>
      <c r="C77" s="2" t="s">
        <v>202</v>
      </c>
      <c r="D77" s="2"/>
      <c r="E77" s="42">
        <v>0</v>
      </c>
      <c r="F77" s="42">
        <v>416.65</v>
      </c>
      <c r="G77" s="44">
        <v>416.65</v>
      </c>
      <c r="H77" s="42">
        <v>999.95997619628906</v>
      </c>
      <c r="I77" s="42">
        <v>999.96</v>
      </c>
      <c r="J77" s="42">
        <v>999.95997619628906</v>
      </c>
      <c r="K77" s="43">
        <f t="shared" si="11"/>
        <v>999.95997619628906</v>
      </c>
    </row>
    <row r="78" spans="1:11" ht="11.25" customHeight="1" x14ac:dyDescent="0.35">
      <c r="A78" s="2"/>
      <c r="B78" s="2"/>
      <c r="C78" s="2" t="s">
        <v>205</v>
      </c>
      <c r="D78" s="2"/>
      <c r="E78" s="42">
        <v>0</v>
      </c>
      <c r="F78" s="42">
        <v>7708.35</v>
      </c>
      <c r="G78" s="44">
        <v>7708.35</v>
      </c>
      <c r="H78" s="42">
        <v>18500.000244140625</v>
      </c>
      <c r="I78" s="42">
        <v>18500.04</v>
      </c>
      <c r="J78" s="42">
        <v>18500.000244140625</v>
      </c>
      <c r="K78" s="43">
        <f t="shared" si="11"/>
        <v>18500.000244140625</v>
      </c>
    </row>
    <row r="79" spans="1:11" ht="11.25" customHeight="1" x14ac:dyDescent="0.35">
      <c r="A79" s="2"/>
      <c r="B79" s="2"/>
      <c r="C79" s="2" t="s">
        <v>208</v>
      </c>
      <c r="D79" s="2"/>
      <c r="E79" s="42">
        <v>111.2</v>
      </c>
      <c r="F79" s="42">
        <v>0</v>
      </c>
      <c r="G79" s="44">
        <v>-111.2</v>
      </c>
      <c r="H79" s="42">
        <v>4.9591064481546709E-6</v>
      </c>
      <c r="I79" s="42">
        <v>0</v>
      </c>
      <c r="J79" s="42">
        <v>-111.19999504089355</v>
      </c>
      <c r="K79" s="43">
        <f t="shared" si="11"/>
        <v>-111.19999504089355</v>
      </c>
    </row>
    <row r="80" spans="1:11" ht="11.25" customHeight="1" x14ac:dyDescent="0.35">
      <c r="A80" s="2"/>
      <c r="B80" s="2"/>
      <c r="C80" s="2" t="s">
        <v>211</v>
      </c>
      <c r="D80" s="2"/>
      <c r="E80" s="42">
        <v>3194.36</v>
      </c>
      <c r="F80" s="42">
        <v>18617.45</v>
      </c>
      <c r="G80" s="44">
        <v>15423.09</v>
      </c>
      <c r="H80" s="42">
        <v>44681.999648437501</v>
      </c>
      <c r="I80" s="42">
        <v>44681.88</v>
      </c>
      <c r="J80" s="42">
        <v>41487.6396484375</v>
      </c>
      <c r="K80" s="43">
        <f t="shared" si="11"/>
        <v>41487.6396484375</v>
      </c>
    </row>
    <row r="81" spans="1:11" ht="11.25" customHeight="1" x14ac:dyDescent="0.35">
      <c r="A81" s="2"/>
      <c r="B81" s="2"/>
      <c r="C81" s="29" t="s">
        <v>213</v>
      </c>
      <c r="D81" s="29"/>
      <c r="E81" s="45">
        <f t="shared" ref="E81:K81" si="12">SUM(E70:E80)</f>
        <v>310290.85000000003</v>
      </c>
      <c r="F81" s="45">
        <f t="shared" si="12"/>
        <v>285032.39999999997</v>
      </c>
      <c r="G81" s="45">
        <f t="shared" si="12"/>
        <v>-25258.451999999994</v>
      </c>
      <c r="H81" s="45">
        <f t="shared" si="12"/>
        <v>684078.56463203428</v>
      </c>
      <c r="I81" s="45">
        <f t="shared" si="12"/>
        <v>684077.76</v>
      </c>
      <c r="J81" s="45">
        <f t="shared" si="12"/>
        <v>373787.7146320343</v>
      </c>
      <c r="K81" s="45">
        <f t="shared" si="12"/>
        <v>373787.7146320343</v>
      </c>
    </row>
    <row r="82" spans="1:11" ht="11.25" customHeight="1" x14ac:dyDescent="0.35">
      <c r="A82" s="2"/>
      <c r="B82" s="2" t="s">
        <v>25</v>
      </c>
      <c r="C82" s="2"/>
      <c r="D82" s="2"/>
      <c r="E82" s="42"/>
      <c r="F82" s="42"/>
      <c r="G82" s="44"/>
      <c r="H82" s="42"/>
      <c r="I82" s="42"/>
      <c r="J82" s="42"/>
      <c r="K82" s="43"/>
    </row>
    <row r="83" spans="1:11" ht="11.25" customHeight="1" x14ac:dyDescent="0.35">
      <c r="A83" s="2"/>
      <c r="B83" s="2"/>
      <c r="C83" s="2" t="s">
        <v>215</v>
      </c>
      <c r="D83" s="2"/>
      <c r="E83" s="42">
        <v>12036.97</v>
      </c>
      <c r="F83" s="42">
        <v>705.45</v>
      </c>
      <c r="G83" s="44">
        <v>-11331.52</v>
      </c>
      <c r="H83" s="42">
        <v>1693.0805957031225</v>
      </c>
      <c r="I83" s="42">
        <v>1693.08</v>
      </c>
      <c r="J83" s="42">
        <v>-10343.889404296877</v>
      </c>
      <c r="K83" s="43">
        <f t="shared" si="11"/>
        <v>-10343.889404296877</v>
      </c>
    </row>
    <row r="84" spans="1:11" ht="11.25" customHeight="1" x14ac:dyDescent="0.35">
      <c r="A84" s="2"/>
      <c r="B84" s="2"/>
      <c r="C84" s="2" t="s">
        <v>218</v>
      </c>
      <c r="D84" s="2"/>
      <c r="E84" s="42">
        <v>26969.65</v>
      </c>
      <c r="F84" s="42">
        <v>30089.05</v>
      </c>
      <c r="G84" s="44">
        <v>3119.4</v>
      </c>
      <c r="H84" s="42">
        <v>72214.003027343744</v>
      </c>
      <c r="I84" s="42">
        <v>72213.72</v>
      </c>
      <c r="J84" s="42">
        <v>45244.353027343743</v>
      </c>
      <c r="K84" s="43">
        <f t="shared" si="11"/>
        <v>45244.353027343743</v>
      </c>
    </row>
    <row r="85" spans="1:11" ht="11.25" customHeight="1" x14ac:dyDescent="0.35">
      <c r="A85" s="2"/>
      <c r="B85" s="2"/>
      <c r="C85" s="2" t="s">
        <v>221</v>
      </c>
      <c r="D85" s="2"/>
      <c r="E85" s="42">
        <v>561.49</v>
      </c>
      <c r="F85" s="42">
        <v>2970.3</v>
      </c>
      <c r="G85" s="44">
        <v>2408.81</v>
      </c>
      <c r="H85" s="42">
        <v>7128.7204687499998</v>
      </c>
      <c r="I85" s="42">
        <v>7128.72</v>
      </c>
      <c r="J85" s="42">
        <v>6567.23046875</v>
      </c>
      <c r="K85" s="43">
        <f t="shared" si="11"/>
        <v>6567.23046875</v>
      </c>
    </row>
    <row r="86" spans="1:11" ht="11.25" customHeight="1" x14ac:dyDescent="0.35">
      <c r="A86" s="2"/>
      <c r="B86" s="2"/>
      <c r="C86" s="2" t="s">
        <v>224</v>
      </c>
      <c r="D86" s="2"/>
      <c r="E86" s="42">
        <v>7355.52</v>
      </c>
      <c r="F86" s="42">
        <v>5940.6</v>
      </c>
      <c r="G86" s="44">
        <v>-1414.92</v>
      </c>
      <c r="H86" s="42">
        <v>14257.440532226563</v>
      </c>
      <c r="I86" s="42">
        <v>14257.44</v>
      </c>
      <c r="J86" s="42">
        <v>6901.9205322265625</v>
      </c>
      <c r="K86" s="43">
        <f t="shared" si="11"/>
        <v>6901.9205322265625</v>
      </c>
    </row>
    <row r="87" spans="1:11" ht="11.25" customHeight="1" x14ac:dyDescent="0.35">
      <c r="A87" s="2"/>
      <c r="B87" s="2"/>
      <c r="C87" s="2" t="s">
        <v>226</v>
      </c>
      <c r="D87" s="2"/>
      <c r="E87" s="42">
        <v>180</v>
      </c>
      <c r="F87" s="42">
        <v>0</v>
      </c>
      <c r="G87" s="44">
        <v>-180</v>
      </c>
      <c r="H87" s="42">
        <v>5.7220458984375E-6</v>
      </c>
      <c r="I87" s="42">
        <v>0</v>
      </c>
      <c r="J87" s="42">
        <v>-179.9999942779541</v>
      </c>
      <c r="K87" s="43">
        <f t="shared" si="11"/>
        <v>-179.9999942779541</v>
      </c>
    </row>
    <row r="88" spans="1:11" ht="11.25" customHeight="1" x14ac:dyDescent="0.35">
      <c r="A88" s="2"/>
      <c r="B88" s="2"/>
      <c r="C88" s="2" t="s">
        <v>228</v>
      </c>
      <c r="D88" s="2"/>
      <c r="E88" s="42">
        <v>45201.599999999999</v>
      </c>
      <c r="F88" s="42">
        <v>36534.65</v>
      </c>
      <c r="G88" s="44">
        <v>-8666.9529999999995</v>
      </c>
      <c r="H88" s="42">
        <v>87683.154199218756</v>
      </c>
      <c r="I88" s="42">
        <v>87683.16</v>
      </c>
      <c r="J88" s="42">
        <v>42481.554199218757</v>
      </c>
      <c r="K88" s="43">
        <f t="shared" si="11"/>
        <v>42481.554199218757</v>
      </c>
    </row>
    <row r="89" spans="1:11" ht="11.25" customHeight="1" x14ac:dyDescent="0.35">
      <c r="A89" s="2"/>
      <c r="B89" s="2"/>
      <c r="C89" s="2" t="s">
        <v>231</v>
      </c>
      <c r="D89" s="2"/>
      <c r="E89" s="42">
        <v>0</v>
      </c>
      <c r="F89" s="42">
        <v>10591.2</v>
      </c>
      <c r="G89" s="44">
        <v>10591.2</v>
      </c>
      <c r="H89" s="42">
        <v>25418.99951171875</v>
      </c>
      <c r="I89" s="42">
        <v>25418.880000000001</v>
      </c>
      <c r="J89" s="42">
        <v>25418.99951171875</v>
      </c>
      <c r="K89" s="43">
        <f t="shared" si="11"/>
        <v>25418.99951171875</v>
      </c>
    </row>
    <row r="90" spans="1:11" ht="11.25" customHeight="1" x14ac:dyDescent="0.35">
      <c r="A90" s="2"/>
      <c r="B90" s="2"/>
      <c r="C90" s="2" t="s">
        <v>234</v>
      </c>
      <c r="D90" s="2"/>
      <c r="E90" s="42">
        <v>0</v>
      </c>
      <c r="F90" s="42">
        <v>31937.05</v>
      </c>
      <c r="G90" s="44">
        <v>31937.05</v>
      </c>
      <c r="H90" s="42">
        <v>76649.001953125</v>
      </c>
      <c r="I90" s="42">
        <v>76648.92</v>
      </c>
      <c r="J90" s="42">
        <v>76649.001953125</v>
      </c>
      <c r="K90" s="43">
        <f t="shared" si="11"/>
        <v>76649.001953125</v>
      </c>
    </row>
    <row r="91" spans="1:11" ht="11.25" customHeight="1" x14ac:dyDescent="0.35">
      <c r="A91" s="2"/>
      <c r="B91" s="2"/>
      <c r="C91" s="2" t="s">
        <v>237</v>
      </c>
      <c r="D91" s="2"/>
      <c r="E91" s="42">
        <v>3463.34</v>
      </c>
      <c r="F91" s="42">
        <v>0</v>
      </c>
      <c r="G91" s="44">
        <v>-3463.34</v>
      </c>
      <c r="H91" s="42">
        <v>-1.4892578110448085E-4</v>
      </c>
      <c r="I91" s="42">
        <v>0</v>
      </c>
      <c r="J91" s="42">
        <v>-3463.3401489257813</v>
      </c>
      <c r="K91" s="43">
        <f t="shared" si="11"/>
        <v>-3463.3401489257813</v>
      </c>
    </row>
    <row r="92" spans="1:11" ht="11.25" customHeight="1" x14ac:dyDescent="0.35">
      <c r="A92" s="2"/>
      <c r="B92" s="2"/>
      <c r="C92" s="2" t="s">
        <v>240</v>
      </c>
      <c r="D92" s="2"/>
      <c r="E92" s="42">
        <v>5959.04</v>
      </c>
      <c r="F92" s="42">
        <v>26484.65</v>
      </c>
      <c r="G92" s="44">
        <v>20525.61</v>
      </c>
      <c r="H92" s="42">
        <v>63563.003867187501</v>
      </c>
      <c r="I92" s="42">
        <v>63563.16</v>
      </c>
      <c r="J92" s="42">
        <v>57603.9638671875</v>
      </c>
      <c r="K92" s="43">
        <f t="shared" si="11"/>
        <v>57603.9638671875</v>
      </c>
    </row>
    <row r="93" spans="1:11" ht="11.25" customHeight="1" x14ac:dyDescent="0.35">
      <c r="A93" s="2"/>
      <c r="B93" s="2"/>
      <c r="C93" s="2" t="s">
        <v>243</v>
      </c>
      <c r="D93" s="2"/>
      <c r="E93" s="42">
        <v>252</v>
      </c>
      <c r="F93" s="42">
        <v>0</v>
      </c>
      <c r="G93" s="44">
        <v>-252</v>
      </c>
      <c r="H93" s="42">
        <v>0</v>
      </c>
      <c r="I93" s="42">
        <v>0</v>
      </c>
      <c r="J93" s="42">
        <v>-252</v>
      </c>
      <c r="K93" s="43">
        <f t="shared" si="11"/>
        <v>-252</v>
      </c>
    </row>
    <row r="94" spans="1:11" ht="11.25" customHeight="1" x14ac:dyDescent="0.35">
      <c r="A94" s="2"/>
      <c r="B94" s="2"/>
      <c r="C94" s="2" t="s">
        <v>245</v>
      </c>
      <c r="D94" s="2"/>
      <c r="E94" s="42">
        <v>3601.76</v>
      </c>
      <c r="F94" s="42">
        <v>3712.85</v>
      </c>
      <c r="G94" s="44">
        <v>111.09010000000001</v>
      </c>
      <c r="H94" s="42">
        <v>8910.840017089844</v>
      </c>
      <c r="I94" s="42">
        <v>8910.84</v>
      </c>
      <c r="J94" s="42">
        <v>5309.0800170898438</v>
      </c>
      <c r="K94" s="43">
        <f t="shared" si="11"/>
        <v>5309.0800170898438</v>
      </c>
    </row>
    <row r="95" spans="1:11" ht="11.25" customHeight="1" x14ac:dyDescent="0.35">
      <c r="A95" s="2"/>
      <c r="B95" s="2"/>
      <c r="C95" s="2" t="s">
        <v>248</v>
      </c>
      <c r="D95" s="2"/>
      <c r="E95" s="42">
        <v>13939.58</v>
      </c>
      <c r="F95" s="42">
        <v>12370.65</v>
      </c>
      <c r="G95" s="44">
        <v>-1568.93</v>
      </c>
      <c r="H95" s="42">
        <v>29690.000410156252</v>
      </c>
      <c r="I95" s="42">
        <v>29689.56</v>
      </c>
      <c r="J95" s="42">
        <v>15750.420410156252</v>
      </c>
      <c r="K95" s="43">
        <f t="shared" si="11"/>
        <v>15750.420410156252</v>
      </c>
    </row>
    <row r="96" spans="1:11" ht="11.25" customHeight="1" x14ac:dyDescent="0.35">
      <c r="A96" s="2"/>
      <c r="B96" s="2"/>
      <c r="C96" s="2" t="s">
        <v>251</v>
      </c>
      <c r="D96" s="2"/>
      <c r="E96" s="42">
        <v>16.3</v>
      </c>
      <c r="F96" s="42">
        <v>0</v>
      </c>
      <c r="G96" s="44">
        <v>-16.3</v>
      </c>
      <c r="H96" s="42">
        <v>7.6293945383554274E-7</v>
      </c>
      <c r="I96" s="42">
        <v>0</v>
      </c>
      <c r="J96" s="42">
        <v>-16.299999237060547</v>
      </c>
      <c r="K96" s="43">
        <f t="shared" si="11"/>
        <v>-16.299999237060547</v>
      </c>
    </row>
    <row r="97" spans="1:11" ht="11.25" customHeight="1" x14ac:dyDescent="0.35">
      <c r="A97" s="2"/>
      <c r="B97" s="2"/>
      <c r="C97" s="2" t="s">
        <v>254</v>
      </c>
      <c r="D97" s="2"/>
      <c r="E97" s="42">
        <v>1733.02</v>
      </c>
      <c r="F97" s="42">
        <v>17317.900000000001</v>
      </c>
      <c r="G97" s="44">
        <v>15584.88</v>
      </c>
      <c r="H97" s="42">
        <v>41562.999492187504</v>
      </c>
      <c r="I97" s="42">
        <v>41562.959999999999</v>
      </c>
      <c r="J97" s="42">
        <v>39829.979492187507</v>
      </c>
      <c r="K97" s="43">
        <f t="shared" si="11"/>
        <v>39829.979492187507</v>
      </c>
    </row>
    <row r="98" spans="1:11" ht="11.25" customHeight="1" x14ac:dyDescent="0.35">
      <c r="A98" s="2"/>
      <c r="B98" s="2"/>
      <c r="C98" s="29" t="s">
        <v>256</v>
      </c>
      <c r="D98" s="29"/>
      <c r="E98" s="45">
        <f t="shared" ref="E98:K98" si="13">SUM(E83:E97)</f>
        <v>121270.27</v>
      </c>
      <c r="F98" s="45">
        <f t="shared" si="13"/>
        <v>178654.35</v>
      </c>
      <c r="G98" s="45">
        <f t="shared" si="13"/>
        <v>57384.077099999995</v>
      </c>
      <c r="H98" s="45">
        <f t="shared" si="13"/>
        <v>428771.24393226625</v>
      </c>
      <c r="I98" s="45">
        <f t="shared" si="13"/>
        <v>428770.44</v>
      </c>
      <c r="J98" s="45">
        <f t="shared" si="13"/>
        <v>307500.97393226624</v>
      </c>
      <c r="K98" s="45">
        <f t="shared" si="13"/>
        <v>307500.97393226624</v>
      </c>
    </row>
    <row r="99" spans="1:11" ht="11.25" customHeight="1" x14ac:dyDescent="0.35">
      <c r="A99" s="2"/>
      <c r="B99" s="29" t="s">
        <v>29</v>
      </c>
      <c r="C99" s="29"/>
      <c r="D99" s="29"/>
      <c r="E99" s="45">
        <f t="shared" ref="E99:K99" si="14">E40+E49+E55+E68+E81+E98</f>
        <v>1229396.71</v>
      </c>
      <c r="F99" s="45">
        <f t="shared" si="14"/>
        <v>1793544.5</v>
      </c>
      <c r="G99" s="45">
        <f t="shared" si="14"/>
        <v>564147.7246999999</v>
      </c>
      <c r="H99" s="45">
        <f t="shared" si="14"/>
        <v>4304508.5342692947</v>
      </c>
      <c r="I99" s="45">
        <f t="shared" si="14"/>
        <v>4304506.8000000007</v>
      </c>
      <c r="J99" s="45">
        <f t="shared" si="14"/>
        <v>3075111.8242692947</v>
      </c>
      <c r="K99" s="102">
        <f t="shared" si="14"/>
        <v>3075111.8242692947</v>
      </c>
    </row>
    <row r="100" spans="1:11" ht="11.25" customHeight="1" x14ac:dyDescent="0.35">
      <c r="A100" s="29" t="s">
        <v>30</v>
      </c>
      <c r="B100" s="29"/>
      <c r="C100" s="29"/>
      <c r="D100" s="29"/>
      <c r="E100" s="45">
        <f>E25-E99</f>
        <v>-120503.35999999987</v>
      </c>
      <c r="F100" s="45">
        <f>F25-F99</f>
        <v>71938.399999999907</v>
      </c>
      <c r="G100" s="45">
        <f>E100-F100</f>
        <v>-192441.75999999978</v>
      </c>
      <c r="H100" s="45">
        <f>H25-H99</f>
        <v>172650.43102611508</v>
      </c>
      <c r="I100" s="45">
        <f>I25-I99</f>
        <v>172652.15999999922</v>
      </c>
      <c r="J100" s="45">
        <f>J25-J99</f>
        <v>293153.79102611542</v>
      </c>
      <c r="K100" s="45">
        <f>K25-K99</f>
        <v>293153.79102611542</v>
      </c>
    </row>
    <row r="101" spans="1:11" x14ac:dyDescent="0.35">
      <c r="A101" s="2"/>
      <c r="B101" s="2"/>
      <c r="C101" s="2"/>
      <c r="D101" s="2"/>
      <c r="E101" s="2"/>
      <c r="F101" s="2"/>
      <c r="G101" s="2"/>
      <c r="H101" s="2"/>
      <c r="I101" s="2"/>
    </row>
    <row r="106" spans="1:11" x14ac:dyDescent="0.35">
      <c r="E106" s="42"/>
      <c r="F106" s="42"/>
      <c r="G106" s="43"/>
      <c r="H106" s="42"/>
      <c r="I106" s="42"/>
      <c r="J106" s="42"/>
      <c r="K106" s="43"/>
    </row>
    <row r="107" spans="1:11" x14ac:dyDescent="0.35">
      <c r="E107" s="42"/>
      <c r="F107" s="42"/>
      <c r="G107" s="43"/>
      <c r="H107" s="42"/>
      <c r="I107" s="42"/>
      <c r="J107" s="42"/>
      <c r="K107" s="43"/>
    </row>
  </sheetData>
  <autoFilter ref="A6:K100" xr:uid="{78E5AD16-2ED5-48BE-80C2-803F21B90442}"/>
  <mergeCells count="1">
    <mergeCell ref="E5:G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{84324AA0-B1CA-4B57-8936-780217B8A7EA}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{1C1D38B6-5D9F-4BAE-8ED6-AD36F0CBA58D}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{18524C25-57A4-4F89-909F-C2BF43EC462B}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{2A61F3D4-895F-414D-BE19-8864FFC56B9D}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{7AA90D33-E46F-4CB1-974A-A138FBEC806E}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{49B50354-39F4-47BC-87F0-A776F10E28F9}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{3E16005B-3F75-445D-A995-A24F0F96300C}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{B94FD37A-756C-46AC-B0BE-FAA03AECF5A7}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{FE2E518E-B420-4F8E-87B0-D63409E21FF3}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{31726399-AE96-4CB1-900F-F6C2CE0CE8FA}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{C13F213A-2FE6-4D93-A115-559FF89CF448}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{8D07596E-6487-44DA-9B8A-16FB3D3EB40A}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{80694142-838E-4818-9EC6-F09FAAC8157D}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{E17975C9-AA4E-4D5D-BB87-4FC38C1873AF}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{2CF0291E-9C2A-4718-832E-2D60D5B8DB20}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{5926F68C-AC41-41F2-833A-D87EA69B587C}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{B003616B-C85B-4D53-AD4F-57C643014ED2}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{E09B961C-79AC-45C8-8A60-B010E5ADF76B}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{2048FE4C-2760-4D03-A03C-BBE24F1394C5}</x14:id>
        </ext>
      </extLst>
    </cfRule>
  </conditionalFormatting>
  <conditionalFormatting sqref="K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{40D660A8-1D9F-48BF-AFE8-A63DF2FA4968}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{327D8AF6-FE84-44E7-9F33-0C2F805A1C22}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{9CECE2F7-77C3-4954-8B0D-5AAA3EEC9940}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{DC1344B8-EFEF-48D7-8A83-88F7FC4D3328}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{13358B49-9CAE-4FC1-BECF-9A6080F99A05}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{E4EA0016-60A2-40DB-80B1-C1D2EF934F70}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{E09E5307-D740-4FBA-8247-7BA61FC67A24}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{9D96D9B2-316D-4923-963C-625C50E765E2}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{BA2656F4-33A0-4B4E-8C5A-BB12126F0580}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{68C89BFE-083F-4A5F-ABAF-7E2BB2E6DE02}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{F18C39E6-8FE8-45E0-AEC2-D713C44C439A}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{CFD94467-F598-44DB-B857-49F2E7487DA9}</x14:id>
        </ext>
      </extLst>
    </cfRule>
  </conditionalFormatting>
  <conditionalFormatting sqref="K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{2F579ED4-B6BE-4C9B-8EF8-8E5C095CA2C0}</x14:id>
        </ext>
      </extLst>
    </cfRule>
  </conditionalFormatting>
  <conditionalFormatting sqref="K106:K10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{87F1E4E5-9E38-4F9B-9C05-7A263458B5F4}</x14:id>
        </ext>
      </extLst>
    </cfRule>
  </conditionalFormatting>
  <conditionalFormatting sqref="K82:K97 K6:K13 K15:K23 K26:K39 K41:K48 K50:K54 K56:K67 K69:K80">
    <cfRule type="dataBar" priority="16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{743E1A1C-F018-43AF-B3E6-0856F09D802D}</x14:id>
        </ext>
      </extLst>
    </cfRule>
  </conditionalFormatting>
  <pageMargins left="0.7" right="0.7" top="0.75" bottom="0.75" header="0.3" footer="0.3"/>
  <pageSetup fitToHeight="0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324AA0-B1CA-4B57-8936-780217B8A7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C1D38B6-5D9F-4BAE-8ED6-AD36F0CBA5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8524C25-57A4-4F89-909F-C2BF43EC462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A61F3D4-895F-414D-BE19-8864FFC56B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AA90D33-E46F-4CB1-974A-A138FBEC80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9B50354-39F4-47BC-87F0-A776F10E28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E16005B-3F75-445D-A995-A24F0F9630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94FD37A-756C-46AC-B0BE-FAA03AECF5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E2E518E-B420-4F8E-87B0-D63409E21F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1726399-AE96-4CB1-900F-F6C2CE0CE8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13F213A-2FE6-4D93-A115-559FF89CF4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D07596E-6487-44DA-9B8A-16FB3D3EB4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0694142-838E-4818-9EC6-F09FAAC815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17975C9-AA4E-4D5D-BB87-4FC38C1873A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CF0291E-9C2A-4718-832E-2D60D5B8DB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926F68C-AC41-41F2-833A-D87EA69B587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003616B-C85B-4D53-AD4F-57C643014E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09B961C-79AC-45C8-8A60-B010E5ADF7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048FE4C-2760-4D03-A03C-BBE24F1394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0D660A8-1D9F-48BF-AFE8-A63DF2FA49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327D8AF6-FE84-44E7-9F33-0C2F805A1C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CECE2F7-77C3-4954-8B0D-5AAA3EEC99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C1344B8-EFEF-48D7-8A83-88F7FC4D33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3358B49-9CAE-4FC1-BECF-9A6080F99A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4EA0016-60A2-40DB-80B1-C1D2EF934F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09E5307-D740-4FBA-8247-7BA61FC67A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D96D9B2-316D-4923-963C-625C50E765E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A2656F4-33A0-4B4E-8C5A-BB12126F05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8C89BFE-083F-4A5F-ABAF-7E2BB2E6DE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18C39E6-8FE8-45E0-AEC2-D713C44C439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FD94467-F598-44DB-B857-49F2E7487D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F579ED4-B6BE-4C9B-8EF8-8E5C095CA2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7F1E4E5-9E38-4F9B-9C05-7A263458B5F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K106:K107</xm:sqref>
        </x14:conditionalFormatting>
        <x14:conditionalFormatting xmlns:xm="http://schemas.microsoft.com/office/excel/2006/main">
          <x14:cfRule type="dataBar" id="{743E1A1C-F018-43AF-B3E6-0856F09D80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K82:K97 K6:K13 K15:K23 K26:K39 K41:K48 K50:K54 K56:K67 K69:K80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29A9E-9936-41D9-A8BD-2990875EF8D6}">
  <sheetPr>
    <pageSetUpPr fitToPage="1"/>
  </sheetPr>
  <dimension ref="A1:K101"/>
  <sheetViews>
    <sheetView showGridLines="0" topLeftCell="A71" workbookViewId="0">
      <selection activeCell="O95" sqref="N95:O96"/>
    </sheetView>
  </sheetViews>
  <sheetFormatPr defaultRowHeight="14.5" x14ac:dyDescent="0.35"/>
  <cols>
    <col min="1" max="2" width="1.26953125" customWidth="1"/>
    <col min="3" max="3" width="2.26953125" customWidth="1"/>
    <col min="4" max="4" width="27.453125" customWidth="1"/>
    <col min="5" max="6" width="9.26953125" customWidth="1"/>
    <col min="7" max="7" width="9.81640625" customWidth="1"/>
    <col min="8" max="8" width="10.1796875" customWidth="1"/>
    <col min="9" max="9" width="11.81640625" customWidth="1"/>
    <col min="10" max="10" width="0" hidden="1" customWidth="1"/>
    <col min="11" max="11" width="10" customWidth="1"/>
  </cols>
  <sheetData>
    <row r="1" spans="1:11" ht="20.25" customHeight="1" x14ac:dyDescent="0.5">
      <c r="A1" s="1" t="s">
        <v>32</v>
      </c>
      <c r="B1" s="30"/>
      <c r="C1" s="30"/>
    </row>
    <row r="2" spans="1:11" ht="15" customHeight="1" x14ac:dyDescent="0.35">
      <c r="A2" s="3" t="s">
        <v>1</v>
      </c>
      <c r="B2" s="31"/>
      <c r="C2" s="31"/>
    </row>
    <row r="3" spans="1:11" ht="15" customHeight="1" x14ac:dyDescent="0.35">
      <c r="A3" s="4" t="s">
        <v>2</v>
      </c>
      <c r="B3" s="32"/>
      <c r="C3" s="32"/>
    </row>
    <row r="4" spans="1:11" ht="12.75" customHeight="1" x14ac:dyDescent="0.35">
      <c r="A4" s="31"/>
      <c r="B4" s="31"/>
      <c r="C4" s="31"/>
    </row>
    <row r="5" spans="1:11" ht="12.75" customHeight="1" x14ac:dyDescent="0.35">
      <c r="A5" s="33"/>
      <c r="B5" s="33"/>
      <c r="C5" s="33"/>
      <c r="D5" s="33"/>
      <c r="E5" s="103" t="s">
        <v>33</v>
      </c>
      <c r="F5" s="103"/>
      <c r="G5" s="104"/>
      <c r="H5" s="35"/>
      <c r="I5" s="34" t="s">
        <v>34</v>
      </c>
      <c r="J5" s="35"/>
      <c r="K5" s="35"/>
    </row>
    <row r="6" spans="1:11" ht="11.25" customHeight="1" x14ac:dyDescent="0.35">
      <c r="A6" s="46" t="s">
        <v>32</v>
      </c>
      <c r="B6" s="36"/>
      <c r="C6" s="36"/>
      <c r="D6" s="36"/>
      <c r="E6" s="37" t="s">
        <v>7</v>
      </c>
      <c r="F6" s="37" t="s">
        <v>8</v>
      </c>
      <c r="G6" s="40" t="s">
        <v>9</v>
      </c>
      <c r="H6" s="37" t="s">
        <v>10</v>
      </c>
      <c r="I6" s="37" t="s">
        <v>8</v>
      </c>
      <c r="J6" s="37" t="s">
        <v>11</v>
      </c>
      <c r="K6" s="38" t="s">
        <v>9</v>
      </c>
    </row>
    <row r="7" spans="1:11" ht="11.25" customHeight="1" x14ac:dyDescent="0.35">
      <c r="A7" s="2" t="s">
        <v>12</v>
      </c>
      <c r="B7" s="2"/>
      <c r="C7" s="2"/>
      <c r="D7" s="2"/>
      <c r="E7" s="42"/>
      <c r="F7" s="42"/>
      <c r="G7" s="44"/>
      <c r="H7" s="42"/>
      <c r="I7" s="42"/>
      <c r="J7" s="42"/>
      <c r="K7" s="43"/>
    </row>
    <row r="8" spans="1:11" ht="11.25" customHeight="1" x14ac:dyDescent="0.35">
      <c r="A8" s="2"/>
      <c r="B8" s="2" t="s">
        <v>13</v>
      </c>
      <c r="C8" s="2"/>
      <c r="D8" s="2"/>
      <c r="E8" s="42"/>
      <c r="F8" s="42"/>
      <c r="G8" s="44"/>
      <c r="H8" s="42"/>
      <c r="I8" s="42"/>
      <c r="J8" s="42"/>
      <c r="K8" s="43"/>
    </row>
    <row r="9" spans="1:11" ht="11.25" customHeight="1" x14ac:dyDescent="0.35">
      <c r="A9" s="2"/>
      <c r="B9" s="2"/>
      <c r="C9" s="2" t="s">
        <v>40</v>
      </c>
      <c r="D9" s="2"/>
      <c r="E9" s="42">
        <v>539680</v>
      </c>
      <c r="F9" s="42">
        <v>400274.6</v>
      </c>
      <c r="G9" s="44">
        <v>139405.4</v>
      </c>
      <c r="H9" s="42">
        <v>563394.00048828125</v>
      </c>
      <c r="I9" s="42">
        <v>960659.04</v>
      </c>
      <c r="J9" s="42">
        <v>23714.00048828125</v>
      </c>
      <c r="K9" s="43">
        <f t="shared" ref="K9:K12" si="0">H9-E9</f>
        <v>23714.00048828125</v>
      </c>
    </row>
    <row r="10" spans="1:11" ht="11.25" customHeight="1" x14ac:dyDescent="0.35">
      <c r="A10" s="2"/>
      <c r="B10" s="2"/>
      <c r="C10" s="2" t="s">
        <v>43</v>
      </c>
      <c r="D10" s="2"/>
      <c r="E10" s="42">
        <v>5558.56</v>
      </c>
      <c r="F10" s="42">
        <v>10515.85</v>
      </c>
      <c r="G10" s="44">
        <v>-4957.29</v>
      </c>
      <c r="H10" s="42">
        <v>25238.038027343748</v>
      </c>
      <c r="I10" s="42">
        <v>25238.04</v>
      </c>
      <c r="J10" s="42">
        <v>19679.478027343746</v>
      </c>
      <c r="K10" s="43">
        <f t="shared" si="0"/>
        <v>19679.478027343746</v>
      </c>
    </row>
    <row r="11" spans="1:11" ht="11.25" customHeight="1" x14ac:dyDescent="0.35">
      <c r="A11" s="2"/>
      <c r="B11" s="2"/>
      <c r="C11" s="2" t="s">
        <v>46</v>
      </c>
      <c r="D11" s="2"/>
      <c r="E11" s="42">
        <v>384895</v>
      </c>
      <c r="F11" s="42">
        <v>251192.5</v>
      </c>
      <c r="G11" s="44">
        <v>133702.5</v>
      </c>
      <c r="H11" s="42">
        <v>400000.00024414063</v>
      </c>
      <c r="I11" s="42">
        <v>602862</v>
      </c>
      <c r="J11" s="42">
        <v>15105.000244140625</v>
      </c>
      <c r="K11" s="43">
        <f t="shared" si="0"/>
        <v>15105.000244140625</v>
      </c>
    </row>
    <row r="12" spans="1:11" ht="11.25" customHeight="1" x14ac:dyDescent="0.35">
      <c r="A12" s="2"/>
      <c r="B12" s="2"/>
      <c r="C12" s="2" t="s">
        <v>51</v>
      </c>
      <c r="D12" s="2"/>
      <c r="E12" s="42">
        <v>0</v>
      </c>
      <c r="F12" s="42">
        <v>1387.5</v>
      </c>
      <c r="G12" s="44">
        <v>-1387.5</v>
      </c>
      <c r="H12" s="42">
        <v>3330.0000610351563</v>
      </c>
      <c r="I12" s="42">
        <v>3330</v>
      </c>
      <c r="J12" s="42">
        <v>3330.0000610351563</v>
      </c>
      <c r="K12" s="43">
        <f t="shared" si="0"/>
        <v>3330.0000610351563</v>
      </c>
    </row>
    <row r="13" spans="1:11" ht="11.25" customHeight="1" x14ac:dyDescent="0.35">
      <c r="A13" s="2"/>
      <c r="B13" s="2"/>
      <c r="C13" s="29" t="s">
        <v>52</v>
      </c>
      <c r="D13" s="29"/>
      <c r="E13" s="45">
        <f t="shared" ref="E13:K13" si="1">SUM(E9:E12)</f>
        <v>930133.56</v>
      </c>
      <c r="F13" s="45">
        <f t="shared" si="1"/>
        <v>663370.44999999995</v>
      </c>
      <c r="G13" s="45">
        <f t="shared" si="1"/>
        <v>266763.11</v>
      </c>
      <c r="H13" s="45">
        <f t="shared" si="1"/>
        <v>991962.03882080084</v>
      </c>
      <c r="I13" s="45">
        <f t="shared" si="1"/>
        <v>1592089.08</v>
      </c>
      <c r="J13" s="45">
        <f t="shared" si="1"/>
        <v>61828.478820800781</v>
      </c>
      <c r="K13" s="45">
        <f t="shared" si="1"/>
        <v>61828.478820800781</v>
      </c>
    </row>
    <row r="14" spans="1:11" ht="11.25" customHeight="1" x14ac:dyDescent="0.35">
      <c r="A14" s="2"/>
      <c r="B14" s="2" t="s">
        <v>14</v>
      </c>
      <c r="C14" s="2"/>
      <c r="D14" s="2"/>
      <c r="E14" s="42"/>
      <c r="F14" s="42"/>
      <c r="G14" s="44"/>
      <c r="H14" s="42"/>
      <c r="I14" s="42"/>
      <c r="J14" s="42"/>
      <c r="K14" s="43"/>
    </row>
    <row r="15" spans="1:11" ht="11.25" customHeight="1" x14ac:dyDescent="0.35">
      <c r="A15" s="2"/>
      <c r="B15" s="2"/>
      <c r="C15" s="2" t="s">
        <v>56</v>
      </c>
      <c r="D15" s="2"/>
      <c r="E15" s="42">
        <v>22585.18</v>
      </c>
      <c r="F15" s="42">
        <v>50001.65</v>
      </c>
      <c r="G15" s="44">
        <v>-27416.47</v>
      </c>
      <c r="H15" s="42">
        <v>120004.00226562499</v>
      </c>
      <c r="I15" s="42">
        <v>120003.96</v>
      </c>
      <c r="J15" s="42">
        <v>97418.822265625</v>
      </c>
      <c r="K15" s="43">
        <f t="shared" ref="K15:K20" si="2">H15-E15</f>
        <v>97418.822265625</v>
      </c>
    </row>
    <row r="16" spans="1:11" ht="11.25" customHeight="1" x14ac:dyDescent="0.35">
      <c r="A16" s="2"/>
      <c r="B16" s="2"/>
      <c r="C16" s="2" t="s">
        <v>59</v>
      </c>
      <c r="D16" s="2"/>
      <c r="E16" s="42">
        <v>0</v>
      </c>
      <c r="F16" s="42">
        <v>23410.85</v>
      </c>
      <c r="G16" s="44">
        <v>-23410.85</v>
      </c>
      <c r="H16" s="42">
        <v>56185.9990234375</v>
      </c>
      <c r="I16" s="42">
        <v>56186.04</v>
      </c>
      <c r="J16" s="42">
        <v>56185.9990234375</v>
      </c>
      <c r="K16" s="43">
        <f t="shared" si="2"/>
        <v>56185.9990234375</v>
      </c>
    </row>
    <row r="17" spans="1:11" ht="11.25" customHeight="1" x14ac:dyDescent="0.35">
      <c r="A17" s="2"/>
      <c r="B17" s="2"/>
      <c r="C17" s="2" t="s">
        <v>62</v>
      </c>
      <c r="D17" s="2"/>
      <c r="E17" s="42">
        <v>0</v>
      </c>
      <c r="F17" s="42">
        <v>7009.15</v>
      </c>
      <c r="G17" s="44">
        <v>-7009.15</v>
      </c>
      <c r="H17" s="42">
        <v>16821.96044921875</v>
      </c>
      <c r="I17" s="42">
        <v>16821.96</v>
      </c>
      <c r="J17" s="42">
        <v>16821.96044921875</v>
      </c>
      <c r="K17" s="43">
        <f t="shared" si="2"/>
        <v>16821.96044921875</v>
      </c>
    </row>
    <row r="18" spans="1:11" ht="11.25" customHeight="1" x14ac:dyDescent="0.35">
      <c r="A18" s="2"/>
      <c r="B18" s="2"/>
      <c r="C18" s="2" t="s">
        <v>65</v>
      </c>
      <c r="D18" s="2"/>
      <c r="E18" s="42">
        <v>89608</v>
      </c>
      <c r="F18" s="42">
        <v>225512.5</v>
      </c>
      <c r="G18" s="44">
        <v>-135904.5</v>
      </c>
      <c r="H18" s="42">
        <v>541230.0078125</v>
      </c>
      <c r="I18" s="42">
        <v>541230</v>
      </c>
      <c r="J18" s="42">
        <v>451622.0078125</v>
      </c>
      <c r="K18" s="43">
        <f t="shared" si="2"/>
        <v>451622.0078125</v>
      </c>
    </row>
    <row r="19" spans="1:11" ht="11.25" customHeight="1" x14ac:dyDescent="0.35">
      <c r="A19" s="2"/>
      <c r="B19" s="2"/>
      <c r="C19" s="2" t="s">
        <v>68</v>
      </c>
      <c r="D19" s="2"/>
      <c r="E19" s="42">
        <v>0</v>
      </c>
      <c r="F19" s="42">
        <v>12904.2</v>
      </c>
      <c r="G19" s="44">
        <v>-12904.2</v>
      </c>
      <c r="H19" s="42">
        <v>30969.99951171875</v>
      </c>
      <c r="I19" s="42">
        <v>30970.080000000002</v>
      </c>
      <c r="J19" s="42">
        <v>30969.99951171875</v>
      </c>
      <c r="K19" s="43">
        <f t="shared" si="2"/>
        <v>30969.99951171875</v>
      </c>
    </row>
    <row r="20" spans="1:11" ht="11.25" customHeight="1" x14ac:dyDescent="0.35">
      <c r="A20" s="2"/>
      <c r="B20" s="2"/>
      <c r="C20" s="2" t="s">
        <v>71</v>
      </c>
      <c r="D20" s="2"/>
      <c r="E20" s="42">
        <v>197791</v>
      </c>
      <c r="F20" s="42">
        <v>392357.45</v>
      </c>
      <c r="G20" s="44">
        <v>-194566.39999999999</v>
      </c>
      <c r="H20" s="42">
        <v>941657.9765625</v>
      </c>
      <c r="I20" s="42">
        <v>941657.88</v>
      </c>
      <c r="J20" s="42">
        <v>743866.9765625</v>
      </c>
      <c r="K20" s="43">
        <f t="shared" si="2"/>
        <v>743866.9765625</v>
      </c>
    </row>
    <row r="21" spans="1:11" ht="11.25" customHeight="1" x14ac:dyDescent="0.35">
      <c r="A21" s="2"/>
      <c r="B21" s="2"/>
      <c r="C21" s="29" t="s">
        <v>74</v>
      </c>
      <c r="D21" s="29"/>
      <c r="E21" s="45">
        <f t="shared" ref="E21:K21" si="3">SUM(E15:E20)</f>
        <v>309984.18</v>
      </c>
      <c r="F21" s="45">
        <f t="shared" si="3"/>
        <v>711195.8</v>
      </c>
      <c r="G21" s="45">
        <f t="shared" si="3"/>
        <v>-401211.57</v>
      </c>
      <c r="H21" s="45">
        <f t="shared" si="3"/>
        <v>1706869.9456249999</v>
      </c>
      <c r="I21" s="45">
        <f t="shared" si="3"/>
        <v>1706869.92</v>
      </c>
      <c r="J21" s="45">
        <f t="shared" si="3"/>
        <v>1396885.765625</v>
      </c>
      <c r="K21" s="45">
        <f t="shared" si="3"/>
        <v>1396885.765625</v>
      </c>
    </row>
    <row r="22" spans="1:11" ht="11.25" customHeight="1" x14ac:dyDescent="0.35">
      <c r="A22" s="2"/>
      <c r="B22" s="29" t="s">
        <v>17</v>
      </c>
      <c r="C22" s="29"/>
      <c r="D22" s="29"/>
      <c r="E22" s="45">
        <f t="shared" ref="E22:K22" si="4">E13+E21</f>
        <v>1240117.74</v>
      </c>
      <c r="F22" s="45">
        <f t="shared" si="4"/>
        <v>1374566.25</v>
      </c>
      <c r="G22" s="45">
        <f t="shared" si="4"/>
        <v>-134448.46000000002</v>
      </c>
      <c r="H22" s="45">
        <f t="shared" si="4"/>
        <v>2698831.984445801</v>
      </c>
      <c r="I22" s="45">
        <f t="shared" si="4"/>
        <v>3298959</v>
      </c>
      <c r="J22" s="45">
        <f t="shared" si="4"/>
        <v>1458714.2444458008</v>
      </c>
      <c r="K22" s="45">
        <f t="shared" si="4"/>
        <v>1458714.2444458008</v>
      </c>
    </row>
    <row r="23" spans="1:11" ht="11.25" customHeight="1" x14ac:dyDescent="0.35">
      <c r="A23" s="2" t="s">
        <v>18</v>
      </c>
      <c r="B23" s="2"/>
      <c r="C23" s="2"/>
      <c r="D23" s="2"/>
      <c r="E23" s="42"/>
      <c r="F23" s="42"/>
      <c r="G23" s="44"/>
      <c r="H23" s="42"/>
      <c r="I23" s="42"/>
      <c r="J23" s="42"/>
      <c r="K23" s="43"/>
    </row>
    <row r="24" spans="1:11" ht="11.25" customHeight="1" x14ac:dyDescent="0.35">
      <c r="A24" s="2"/>
      <c r="B24" s="2" t="s">
        <v>19</v>
      </c>
      <c r="C24" s="2"/>
      <c r="D24" s="2"/>
      <c r="E24" s="42"/>
      <c r="F24" s="42"/>
      <c r="G24" s="44"/>
      <c r="H24" s="42"/>
      <c r="I24" s="42"/>
      <c r="J24" s="42"/>
      <c r="K24" s="43"/>
    </row>
    <row r="25" spans="1:11" ht="11.25" customHeight="1" x14ac:dyDescent="0.35">
      <c r="A25" s="2"/>
      <c r="B25" s="2"/>
      <c r="C25" s="2" t="s">
        <v>75</v>
      </c>
      <c r="D25" s="2"/>
      <c r="E25" s="42">
        <v>14389.25</v>
      </c>
      <c r="F25" s="42">
        <v>0</v>
      </c>
      <c r="G25" s="44">
        <v>-14389.25</v>
      </c>
      <c r="H25" s="42">
        <v>-2.44140625E-4</v>
      </c>
      <c r="I25" s="42">
        <v>0</v>
      </c>
      <c r="J25" s="42">
        <v>-14389.250244140625</v>
      </c>
      <c r="K25" s="43">
        <f t="shared" ref="K25:K47" si="5">H25-E25</f>
        <v>-14389.250244140625</v>
      </c>
    </row>
    <row r="26" spans="1:11" ht="11.25" customHeight="1" x14ac:dyDescent="0.35">
      <c r="A26" s="2"/>
      <c r="B26" s="2"/>
      <c r="C26" s="2" t="s">
        <v>78</v>
      </c>
      <c r="D26" s="2"/>
      <c r="E26" s="42">
        <v>19949.39</v>
      </c>
      <c r="F26" s="42">
        <v>143334.9</v>
      </c>
      <c r="G26" s="44">
        <v>123385.5</v>
      </c>
      <c r="H26" s="42">
        <v>344004.02671875001</v>
      </c>
      <c r="I26" s="42">
        <v>344003.76</v>
      </c>
      <c r="J26" s="42">
        <v>324054.63671875</v>
      </c>
      <c r="K26" s="43">
        <f t="shared" si="5"/>
        <v>324054.63671875</v>
      </c>
    </row>
    <row r="27" spans="1:11" ht="11.25" customHeight="1" x14ac:dyDescent="0.35">
      <c r="A27" s="2"/>
      <c r="B27" s="2"/>
      <c r="C27" s="2" t="s">
        <v>81</v>
      </c>
      <c r="D27" s="2"/>
      <c r="E27" s="42">
        <v>36809.78</v>
      </c>
      <c r="F27" s="42">
        <v>37500</v>
      </c>
      <c r="G27" s="44">
        <v>690.21879999999999</v>
      </c>
      <c r="H27" s="42">
        <v>89999.997773437499</v>
      </c>
      <c r="I27" s="42">
        <v>90000</v>
      </c>
      <c r="J27" s="42">
        <v>53190.2177734375</v>
      </c>
      <c r="K27" s="43">
        <f t="shared" si="5"/>
        <v>53190.2177734375</v>
      </c>
    </row>
    <row r="28" spans="1:11" ht="11.25" customHeight="1" x14ac:dyDescent="0.35">
      <c r="A28" s="2"/>
      <c r="B28" s="2"/>
      <c r="C28" s="2" t="s">
        <v>84</v>
      </c>
      <c r="D28" s="2"/>
      <c r="E28" s="42">
        <v>6370.28</v>
      </c>
      <c r="F28" s="42">
        <v>20214.599999999999</v>
      </c>
      <c r="G28" s="44">
        <v>13844.32</v>
      </c>
      <c r="H28" s="42">
        <v>48515.037812499999</v>
      </c>
      <c r="I28" s="42">
        <v>48515.040000000001</v>
      </c>
      <c r="J28" s="42">
        <v>42144.7578125</v>
      </c>
      <c r="K28" s="43">
        <f t="shared" si="5"/>
        <v>42144.7578125</v>
      </c>
    </row>
    <row r="29" spans="1:11" ht="11.25" customHeight="1" x14ac:dyDescent="0.35">
      <c r="A29" s="2"/>
      <c r="B29" s="2"/>
      <c r="C29" s="2" t="s">
        <v>87</v>
      </c>
      <c r="D29" s="2"/>
      <c r="E29" s="42">
        <v>20618.52</v>
      </c>
      <c r="F29" s="42">
        <v>0</v>
      </c>
      <c r="G29" s="44">
        <v>-20618.52</v>
      </c>
      <c r="H29" s="42">
        <v>1.2011718754365575E-3</v>
      </c>
      <c r="I29" s="42">
        <v>0</v>
      </c>
      <c r="J29" s="42">
        <v>-20618.518798828125</v>
      </c>
      <c r="K29" s="43">
        <f t="shared" si="5"/>
        <v>-20618.518798828125</v>
      </c>
    </row>
    <row r="30" spans="1:11" ht="11.25" customHeight="1" x14ac:dyDescent="0.35">
      <c r="A30" s="2"/>
      <c r="B30" s="2"/>
      <c r="C30" s="2" t="s">
        <v>91</v>
      </c>
      <c r="D30" s="2"/>
      <c r="E30" s="42">
        <v>188307.45</v>
      </c>
      <c r="F30" s="42">
        <v>241349.95</v>
      </c>
      <c r="G30" s="44">
        <v>53042.5</v>
      </c>
      <c r="H30" s="42">
        <v>579240.00468749995</v>
      </c>
      <c r="I30" s="42">
        <v>579239.88</v>
      </c>
      <c r="J30" s="42">
        <v>390932.55468749994</v>
      </c>
      <c r="K30" s="43">
        <f t="shared" si="5"/>
        <v>390932.55468749994</v>
      </c>
    </row>
    <row r="31" spans="1:11" ht="11.25" customHeight="1" x14ac:dyDescent="0.35">
      <c r="A31" s="2"/>
      <c r="B31" s="2"/>
      <c r="C31" s="2" t="s">
        <v>94</v>
      </c>
      <c r="D31" s="2"/>
      <c r="E31" s="42">
        <v>7906.52</v>
      </c>
      <c r="F31" s="42">
        <v>42780</v>
      </c>
      <c r="G31" s="44">
        <v>34873.480000000003</v>
      </c>
      <c r="H31" s="42">
        <v>102671.9936328125</v>
      </c>
      <c r="I31" s="42">
        <v>102672</v>
      </c>
      <c r="J31" s="42">
        <v>94765.4736328125</v>
      </c>
      <c r="K31" s="43">
        <f t="shared" si="5"/>
        <v>94765.4736328125</v>
      </c>
    </row>
    <row r="32" spans="1:11" ht="11.25" customHeight="1" x14ac:dyDescent="0.35">
      <c r="A32" s="2"/>
      <c r="B32" s="2"/>
      <c r="C32" s="2" t="s">
        <v>99</v>
      </c>
      <c r="D32" s="2"/>
      <c r="E32" s="42">
        <v>20293.36</v>
      </c>
      <c r="F32" s="42">
        <v>21737.5</v>
      </c>
      <c r="G32" s="44">
        <v>1444.1410000000001</v>
      </c>
      <c r="H32" s="42">
        <v>52169.999648437501</v>
      </c>
      <c r="I32" s="42">
        <v>52170</v>
      </c>
      <c r="J32" s="42">
        <v>31876.6396484375</v>
      </c>
      <c r="K32" s="43">
        <f t="shared" si="5"/>
        <v>31876.6396484375</v>
      </c>
    </row>
    <row r="33" spans="1:11" ht="11.25" customHeight="1" x14ac:dyDescent="0.35">
      <c r="A33" s="2"/>
      <c r="B33" s="2"/>
      <c r="C33" s="2" t="s">
        <v>102</v>
      </c>
      <c r="D33" s="2"/>
      <c r="E33" s="42">
        <v>25788.04</v>
      </c>
      <c r="F33" s="42">
        <v>32108.35</v>
      </c>
      <c r="G33" s="44">
        <v>6320.3109999999997</v>
      </c>
      <c r="H33" s="42">
        <v>77060.001425781258</v>
      </c>
      <c r="I33" s="42">
        <v>77060.039999999994</v>
      </c>
      <c r="J33" s="42">
        <v>51271.961425781257</v>
      </c>
      <c r="K33" s="43">
        <f t="shared" si="5"/>
        <v>51271.961425781257</v>
      </c>
    </row>
    <row r="34" spans="1:11" ht="11.25" customHeight="1" x14ac:dyDescent="0.35">
      <c r="A34" s="2"/>
      <c r="B34" s="2"/>
      <c r="C34" s="2" t="s">
        <v>107</v>
      </c>
      <c r="D34" s="2"/>
      <c r="E34" s="42">
        <v>12999.02</v>
      </c>
      <c r="F34" s="42">
        <v>20638.75</v>
      </c>
      <c r="G34" s="44">
        <v>7639.73</v>
      </c>
      <c r="H34" s="42">
        <v>49533.000957031254</v>
      </c>
      <c r="I34" s="42">
        <v>49533</v>
      </c>
      <c r="J34" s="42">
        <v>36533.98095703125</v>
      </c>
      <c r="K34" s="43">
        <f t="shared" si="5"/>
        <v>36533.98095703125</v>
      </c>
    </row>
    <row r="35" spans="1:11" ht="11.25" customHeight="1" x14ac:dyDescent="0.35">
      <c r="A35" s="2"/>
      <c r="B35" s="2"/>
      <c r="C35" s="2" t="s">
        <v>110</v>
      </c>
      <c r="D35" s="2"/>
      <c r="E35" s="42">
        <v>26249</v>
      </c>
      <c r="F35" s="42">
        <v>28579.200000000001</v>
      </c>
      <c r="G35" s="44">
        <v>2330.4789999999998</v>
      </c>
      <c r="H35" s="42">
        <v>68590.000761718751</v>
      </c>
      <c r="I35" s="42">
        <v>68590.080000000002</v>
      </c>
      <c r="J35" s="42">
        <v>42341.28076171875</v>
      </c>
      <c r="K35" s="43">
        <f t="shared" si="5"/>
        <v>42341.000761718751</v>
      </c>
    </row>
    <row r="36" spans="1:11" ht="11.25" customHeight="1" x14ac:dyDescent="0.35">
      <c r="A36" s="2"/>
      <c r="B36" s="2"/>
      <c r="C36" s="29" t="s">
        <v>111</v>
      </c>
      <c r="D36" s="29"/>
      <c r="E36" s="45">
        <f t="shared" ref="E36:K36" si="6">SUM(E25:E35)</f>
        <v>379680.61000000004</v>
      </c>
      <c r="F36" s="45">
        <f t="shared" si="6"/>
        <v>588243.25</v>
      </c>
      <c r="G36" s="45">
        <f t="shared" si="6"/>
        <v>208562.90980000002</v>
      </c>
      <c r="H36" s="45">
        <f t="shared" si="6"/>
        <v>1411784.0643750001</v>
      </c>
      <c r="I36" s="45">
        <f t="shared" si="6"/>
        <v>1411783.8</v>
      </c>
      <c r="J36" s="45">
        <f t="shared" si="6"/>
        <v>1032103.734375</v>
      </c>
      <c r="K36" s="45">
        <f t="shared" si="6"/>
        <v>1032103.454375</v>
      </c>
    </row>
    <row r="37" spans="1:11" ht="11.25" customHeight="1" x14ac:dyDescent="0.35">
      <c r="A37" s="2"/>
      <c r="B37" s="2" t="s">
        <v>20</v>
      </c>
      <c r="C37" s="2"/>
      <c r="D37" s="2"/>
      <c r="E37" s="42"/>
      <c r="F37" s="42"/>
      <c r="G37" s="44"/>
      <c r="H37" s="42"/>
      <c r="I37" s="42"/>
      <c r="J37" s="42"/>
      <c r="K37" s="43"/>
    </row>
    <row r="38" spans="1:11" ht="11.25" customHeight="1" x14ac:dyDescent="0.35">
      <c r="A38" s="2"/>
      <c r="B38" s="2"/>
      <c r="C38" s="2" t="s">
        <v>114</v>
      </c>
      <c r="D38" s="2"/>
      <c r="E38" s="42">
        <v>71580.58</v>
      </c>
      <c r="F38" s="42">
        <v>49473.35</v>
      </c>
      <c r="G38" s="44">
        <v>-22107.23</v>
      </c>
      <c r="H38" s="42">
        <v>118736.04240234375</v>
      </c>
      <c r="I38" s="42">
        <v>118736.04</v>
      </c>
      <c r="J38" s="42">
        <v>47155.46240234375</v>
      </c>
      <c r="K38" s="43">
        <f t="shared" si="5"/>
        <v>47155.46240234375</v>
      </c>
    </row>
    <row r="39" spans="1:11" ht="11.25" customHeight="1" x14ac:dyDescent="0.35">
      <c r="A39" s="2"/>
      <c r="B39" s="2"/>
      <c r="C39" s="2" t="s">
        <v>117</v>
      </c>
      <c r="D39" s="2"/>
      <c r="E39" s="42">
        <v>21227.38</v>
      </c>
      <c r="F39" s="42">
        <v>37134.15</v>
      </c>
      <c r="G39" s="44">
        <v>15906.77</v>
      </c>
      <c r="H39" s="42">
        <v>89121.959101562505</v>
      </c>
      <c r="I39" s="42">
        <v>89121.96</v>
      </c>
      <c r="J39" s="42">
        <v>67894.5791015625</v>
      </c>
      <c r="K39" s="43">
        <f t="shared" si="5"/>
        <v>67894.5791015625</v>
      </c>
    </row>
    <row r="40" spans="1:11" ht="11.25" customHeight="1" x14ac:dyDescent="0.35">
      <c r="A40" s="2"/>
      <c r="B40" s="2"/>
      <c r="C40" s="2" t="s">
        <v>120</v>
      </c>
      <c r="D40" s="2"/>
      <c r="E40" s="42">
        <v>4964.3500000000004</v>
      </c>
      <c r="F40" s="42">
        <v>8050</v>
      </c>
      <c r="G40" s="44">
        <v>3085.65</v>
      </c>
      <c r="H40" s="42">
        <v>19319.999902343749</v>
      </c>
      <c r="I40" s="42">
        <v>19320</v>
      </c>
      <c r="J40" s="42">
        <v>14355.649902343748</v>
      </c>
      <c r="K40" s="43">
        <f t="shared" si="5"/>
        <v>14355.649902343748</v>
      </c>
    </row>
    <row r="41" spans="1:11" ht="11.25" customHeight="1" x14ac:dyDescent="0.35">
      <c r="A41" s="2"/>
      <c r="B41" s="2"/>
      <c r="C41" s="2" t="s">
        <v>123</v>
      </c>
      <c r="D41" s="2"/>
      <c r="E41" s="42">
        <v>8220.01</v>
      </c>
      <c r="F41" s="42">
        <v>20231.25</v>
      </c>
      <c r="G41" s="44">
        <v>12011.24</v>
      </c>
      <c r="H41" s="42">
        <v>48555.001210937495</v>
      </c>
      <c r="I41" s="42">
        <v>48555</v>
      </c>
      <c r="J41" s="42">
        <v>40334.991210937493</v>
      </c>
      <c r="K41" s="43">
        <f t="shared" si="5"/>
        <v>40334.991210937493</v>
      </c>
    </row>
    <row r="42" spans="1:11" ht="11.25" customHeight="1" x14ac:dyDescent="0.35">
      <c r="A42" s="2"/>
      <c r="B42" s="2"/>
      <c r="C42" s="2" t="s">
        <v>126</v>
      </c>
      <c r="D42" s="2"/>
      <c r="E42" s="42">
        <v>1095</v>
      </c>
      <c r="F42" s="42">
        <v>4630.8500000000004</v>
      </c>
      <c r="G42" s="44">
        <v>3535.85</v>
      </c>
      <c r="H42" s="42">
        <v>11114.039672851563</v>
      </c>
      <c r="I42" s="42">
        <v>11114.04</v>
      </c>
      <c r="J42" s="42">
        <v>10019.039672851563</v>
      </c>
      <c r="K42" s="43">
        <f t="shared" si="5"/>
        <v>10019.039672851563</v>
      </c>
    </row>
    <row r="43" spans="1:11" ht="11.25" customHeight="1" x14ac:dyDescent="0.35">
      <c r="A43" s="2"/>
      <c r="B43" s="2"/>
      <c r="C43" s="2" t="s">
        <v>129</v>
      </c>
      <c r="D43" s="2"/>
      <c r="E43" s="42">
        <v>10298.280000000001</v>
      </c>
      <c r="F43" s="42">
        <v>2937.1</v>
      </c>
      <c r="G43" s="44">
        <v>-7361.18</v>
      </c>
      <c r="H43" s="42">
        <v>7049.0397045898408</v>
      </c>
      <c r="I43" s="42">
        <v>7049.04</v>
      </c>
      <c r="J43" s="42">
        <v>-3249.2402954101599</v>
      </c>
      <c r="K43" s="43">
        <f t="shared" si="5"/>
        <v>-3249.2402954101599</v>
      </c>
    </row>
    <row r="44" spans="1:11" ht="11.25" customHeight="1" x14ac:dyDescent="0.35">
      <c r="A44" s="2"/>
      <c r="B44" s="2"/>
      <c r="C44" s="2" t="s">
        <v>132</v>
      </c>
      <c r="D44" s="2"/>
      <c r="E44" s="42">
        <v>589.76</v>
      </c>
      <c r="F44" s="42">
        <v>10692.9</v>
      </c>
      <c r="G44" s="44">
        <v>10103.14</v>
      </c>
      <c r="H44" s="42">
        <v>25662.961904296877</v>
      </c>
      <c r="I44" s="42">
        <v>25662.959999999999</v>
      </c>
      <c r="J44" s="42">
        <v>25073.201904296879</v>
      </c>
      <c r="K44" s="43">
        <f t="shared" si="5"/>
        <v>25073.201904296879</v>
      </c>
    </row>
    <row r="45" spans="1:11" ht="11.25" customHeight="1" x14ac:dyDescent="0.35">
      <c r="A45" s="2"/>
      <c r="B45" s="2"/>
      <c r="C45" s="29" t="s">
        <v>133</v>
      </c>
      <c r="D45" s="29"/>
      <c r="E45" s="45">
        <f t="shared" ref="E45:K45" si="7">SUM(E38:E44)</f>
        <v>117975.36</v>
      </c>
      <c r="F45" s="45">
        <f t="shared" si="7"/>
        <v>133149.6</v>
      </c>
      <c r="G45" s="45">
        <f t="shared" si="7"/>
        <v>15174.24</v>
      </c>
      <c r="H45" s="45">
        <f t="shared" si="7"/>
        <v>319559.04389892577</v>
      </c>
      <c r="I45" s="45">
        <f t="shared" si="7"/>
        <v>319559.03999999998</v>
      </c>
      <c r="J45" s="45">
        <f t="shared" si="7"/>
        <v>201583.68389892578</v>
      </c>
      <c r="K45" s="45">
        <f t="shared" si="7"/>
        <v>201583.68389892578</v>
      </c>
    </row>
    <row r="46" spans="1:11" ht="11.25" customHeight="1" x14ac:dyDescent="0.35">
      <c r="A46" s="2"/>
      <c r="B46" s="2" t="s">
        <v>21</v>
      </c>
      <c r="C46" s="2"/>
      <c r="D46" s="2"/>
      <c r="E46" s="42"/>
      <c r="F46" s="42"/>
      <c r="G46" s="44"/>
      <c r="H46" s="42"/>
      <c r="I46" s="42"/>
      <c r="J46" s="42"/>
      <c r="K46" s="43"/>
    </row>
    <row r="47" spans="1:11" ht="11.25" customHeight="1" x14ac:dyDescent="0.35">
      <c r="A47" s="2"/>
      <c r="B47" s="2"/>
      <c r="C47" s="2" t="s">
        <v>136</v>
      </c>
      <c r="D47" s="2"/>
      <c r="E47" s="42">
        <v>38745</v>
      </c>
      <c r="F47" s="42">
        <v>50055.25</v>
      </c>
      <c r="G47" s="44">
        <v>11310.25</v>
      </c>
      <c r="H47" s="42">
        <v>120133.001953125</v>
      </c>
      <c r="I47" s="42">
        <v>120132.6</v>
      </c>
      <c r="J47" s="42">
        <v>81388.001953125</v>
      </c>
      <c r="K47" s="43">
        <f t="shared" si="5"/>
        <v>81388.001953125</v>
      </c>
    </row>
    <row r="48" spans="1:11" ht="11.25" customHeight="1" x14ac:dyDescent="0.35">
      <c r="A48" s="2"/>
      <c r="B48" s="2"/>
      <c r="C48" s="2" t="s">
        <v>139</v>
      </c>
      <c r="D48" s="2"/>
      <c r="E48" s="42">
        <v>0</v>
      </c>
      <c r="F48" s="42">
        <v>20511.400000000001</v>
      </c>
      <c r="G48" s="44">
        <v>20511.400000000001</v>
      </c>
      <c r="H48" s="42">
        <v>49227.35986328125</v>
      </c>
      <c r="I48" s="42">
        <v>49227.360000000001</v>
      </c>
      <c r="J48" s="42">
        <v>49227.35986328125</v>
      </c>
      <c r="K48" s="43">
        <f t="shared" ref="K48:K70" si="8">H48-E48</f>
        <v>49227.35986328125</v>
      </c>
    </row>
    <row r="49" spans="1:11" ht="11.25" customHeight="1" x14ac:dyDescent="0.35">
      <c r="A49" s="2"/>
      <c r="B49" s="2"/>
      <c r="C49" s="2" t="s">
        <v>142</v>
      </c>
      <c r="D49" s="2"/>
      <c r="E49" s="42">
        <v>2697.68</v>
      </c>
      <c r="F49" s="42">
        <v>4625</v>
      </c>
      <c r="G49" s="44">
        <v>1927.32</v>
      </c>
      <c r="H49" s="42">
        <v>11099.999946289063</v>
      </c>
      <c r="I49" s="42">
        <v>11100</v>
      </c>
      <c r="J49" s="42">
        <v>8402.3199462890625</v>
      </c>
      <c r="K49" s="43">
        <f t="shared" si="8"/>
        <v>8402.3199462890625</v>
      </c>
    </row>
    <row r="50" spans="1:11" ht="11.25" customHeight="1" x14ac:dyDescent="0.35">
      <c r="A50" s="2"/>
      <c r="B50" s="2"/>
      <c r="C50" s="29" t="s">
        <v>144</v>
      </c>
      <c r="D50" s="29"/>
      <c r="E50" s="45">
        <f t="shared" ref="E50:K50" si="9">SUM(E47:E49)</f>
        <v>41442.68</v>
      </c>
      <c r="F50" s="45">
        <f t="shared" si="9"/>
        <v>75191.649999999994</v>
      </c>
      <c r="G50" s="45">
        <f t="shared" si="9"/>
        <v>33748.97</v>
      </c>
      <c r="H50" s="45">
        <f t="shared" si="9"/>
        <v>180460.36176269531</v>
      </c>
      <c r="I50" s="45">
        <f t="shared" si="9"/>
        <v>180459.96000000002</v>
      </c>
      <c r="J50" s="45">
        <f t="shared" si="9"/>
        <v>139017.68176269531</v>
      </c>
      <c r="K50" s="45">
        <f t="shared" si="9"/>
        <v>139017.68176269531</v>
      </c>
    </row>
    <row r="51" spans="1:11" ht="11.25" customHeight="1" x14ac:dyDescent="0.35">
      <c r="A51" s="2"/>
      <c r="B51" s="2" t="s">
        <v>23</v>
      </c>
      <c r="C51" s="2"/>
      <c r="D51" s="2"/>
      <c r="E51" s="42"/>
      <c r="F51" s="42"/>
      <c r="G51" s="44"/>
      <c r="H51" s="42"/>
      <c r="I51" s="42"/>
      <c r="J51" s="42"/>
      <c r="K51" s="43"/>
    </row>
    <row r="52" spans="1:11" ht="11.25" customHeight="1" x14ac:dyDescent="0.35">
      <c r="A52" s="2"/>
      <c r="B52" s="2"/>
      <c r="C52" s="2" t="s">
        <v>147</v>
      </c>
      <c r="D52" s="2"/>
      <c r="E52" s="42">
        <v>20600.150000000001</v>
      </c>
      <c r="F52" s="42">
        <v>3465.35</v>
      </c>
      <c r="G52" s="44">
        <v>-17134.8</v>
      </c>
      <c r="H52" s="42">
        <v>8316.839331054689</v>
      </c>
      <c r="I52" s="42">
        <v>8316.84</v>
      </c>
      <c r="J52" s="42">
        <v>-12283.310668945313</v>
      </c>
      <c r="K52" s="43">
        <f t="shared" si="8"/>
        <v>-12283.310668945313</v>
      </c>
    </row>
    <row r="53" spans="1:11" ht="11.25" customHeight="1" x14ac:dyDescent="0.35">
      <c r="A53" s="2"/>
      <c r="B53" s="2"/>
      <c r="C53" s="2" t="s">
        <v>150</v>
      </c>
      <c r="D53" s="2"/>
      <c r="E53" s="42">
        <v>3567.62</v>
      </c>
      <c r="F53" s="42">
        <v>0</v>
      </c>
      <c r="G53" s="44">
        <v>-3567.62</v>
      </c>
      <c r="H53" s="42">
        <v>-2.5634765734139364E-5</v>
      </c>
      <c r="I53" s="42">
        <v>0</v>
      </c>
      <c r="J53" s="42">
        <v>-3567.6200256347656</v>
      </c>
      <c r="K53" s="43">
        <f t="shared" si="8"/>
        <v>-3567.6200256347656</v>
      </c>
    </row>
    <row r="54" spans="1:11" ht="11.25" customHeight="1" x14ac:dyDescent="0.35">
      <c r="A54" s="2"/>
      <c r="B54" s="2"/>
      <c r="C54" s="2" t="s">
        <v>153</v>
      </c>
      <c r="D54" s="2"/>
      <c r="E54" s="42">
        <v>483.71</v>
      </c>
      <c r="F54" s="42">
        <v>7587.5</v>
      </c>
      <c r="G54" s="44">
        <v>7103.79</v>
      </c>
      <c r="H54" s="42">
        <v>18209.998330078124</v>
      </c>
      <c r="I54" s="42">
        <v>18210</v>
      </c>
      <c r="J54" s="42">
        <v>17726.288330078125</v>
      </c>
      <c r="K54" s="43">
        <f t="shared" si="8"/>
        <v>17726.288330078125</v>
      </c>
    </row>
    <row r="55" spans="1:11" ht="11.25" customHeight="1" x14ac:dyDescent="0.35">
      <c r="A55" s="2"/>
      <c r="B55" s="2"/>
      <c r="C55" s="2" t="s">
        <v>156</v>
      </c>
      <c r="D55" s="2"/>
      <c r="E55" s="42">
        <v>3394.2</v>
      </c>
      <c r="F55" s="42">
        <v>10000</v>
      </c>
      <c r="G55" s="44">
        <v>6605.8</v>
      </c>
      <c r="H55" s="42">
        <v>24000.000537109376</v>
      </c>
      <c r="I55" s="42">
        <v>24000</v>
      </c>
      <c r="J55" s="42">
        <v>20605.800537109375</v>
      </c>
      <c r="K55" s="43">
        <f t="shared" si="8"/>
        <v>20605.800537109375</v>
      </c>
    </row>
    <row r="56" spans="1:11" ht="11.25" customHeight="1" x14ac:dyDescent="0.35">
      <c r="A56" s="2"/>
      <c r="B56" s="2"/>
      <c r="C56" s="2" t="s">
        <v>159</v>
      </c>
      <c r="D56" s="2"/>
      <c r="E56" s="42">
        <v>2526.81</v>
      </c>
      <c r="F56" s="42">
        <v>3791.65</v>
      </c>
      <c r="G56" s="44">
        <v>1264.8399999999999</v>
      </c>
      <c r="H56" s="42">
        <v>9099.9599633789057</v>
      </c>
      <c r="I56" s="42">
        <v>9099.9599999999991</v>
      </c>
      <c r="J56" s="42">
        <v>6573.1499633789063</v>
      </c>
      <c r="K56" s="43">
        <f t="shared" si="8"/>
        <v>6573.1499633789063</v>
      </c>
    </row>
    <row r="57" spans="1:11" ht="11.25" customHeight="1" x14ac:dyDescent="0.35">
      <c r="A57" s="2"/>
      <c r="B57" s="2"/>
      <c r="C57" s="2" t="s">
        <v>164</v>
      </c>
      <c r="D57" s="2"/>
      <c r="E57" s="42">
        <v>13999.7</v>
      </c>
      <c r="F57" s="42">
        <v>25806.55</v>
      </c>
      <c r="G57" s="44">
        <v>11806.85</v>
      </c>
      <c r="H57" s="42">
        <v>61936.000781249997</v>
      </c>
      <c r="I57" s="42">
        <v>61935.72</v>
      </c>
      <c r="J57" s="42">
        <v>47936.30078125</v>
      </c>
      <c r="K57" s="43">
        <f t="shared" si="8"/>
        <v>47936.30078125</v>
      </c>
    </row>
    <row r="58" spans="1:11" ht="11.25" customHeight="1" x14ac:dyDescent="0.35">
      <c r="A58" s="2"/>
      <c r="B58" s="2"/>
      <c r="C58" s="2" t="s">
        <v>167</v>
      </c>
      <c r="D58" s="2"/>
      <c r="E58" s="42">
        <v>6056.83</v>
      </c>
      <c r="F58" s="42">
        <v>7500</v>
      </c>
      <c r="G58" s="44">
        <v>1443.17</v>
      </c>
      <c r="H58" s="42">
        <v>17999.999799804689</v>
      </c>
      <c r="I58" s="42">
        <v>18000</v>
      </c>
      <c r="J58" s="42">
        <v>11943.169799804689</v>
      </c>
      <c r="K58" s="43">
        <f t="shared" si="8"/>
        <v>11943.169799804689</v>
      </c>
    </row>
    <row r="59" spans="1:11" ht="11.25" customHeight="1" x14ac:dyDescent="0.35">
      <c r="A59" s="2"/>
      <c r="B59" s="2"/>
      <c r="C59" s="2" t="s">
        <v>170</v>
      </c>
      <c r="D59" s="2"/>
      <c r="E59" s="42">
        <v>67.900000000000006</v>
      </c>
      <c r="F59" s="42">
        <v>0</v>
      </c>
      <c r="G59" s="44">
        <v>-67.900000000000006</v>
      </c>
      <c r="H59" s="42">
        <v>1.3351440486530919E-6</v>
      </c>
      <c r="I59" s="42">
        <v>0</v>
      </c>
      <c r="J59" s="42">
        <v>-67.899998664855957</v>
      </c>
      <c r="K59" s="43">
        <f t="shared" si="8"/>
        <v>-67.899998664855957</v>
      </c>
    </row>
    <row r="60" spans="1:11" ht="11.25" customHeight="1" x14ac:dyDescent="0.35">
      <c r="A60" s="2"/>
      <c r="B60" s="2"/>
      <c r="C60" s="2" t="s">
        <v>173</v>
      </c>
      <c r="D60" s="2"/>
      <c r="E60" s="42">
        <v>1536.75</v>
      </c>
      <c r="F60" s="42">
        <v>7500</v>
      </c>
      <c r="G60" s="44">
        <v>5963.25</v>
      </c>
      <c r="H60" s="42">
        <v>17999.999755859375</v>
      </c>
      <c r="I60" s="42">
        <v>18000</v>
      </c>
      <c r="J60" s="42">
        <v>16463.249755859375</v>
      </c>
      <c r="K60" s="43">
        <f t="shared" si="8"/>
        <v>16463.249755859375</v>
      </c>
    </row>
    <row r="61" spans="1:11" ht="11.25" customHeight="1" x14ac:dyDescent="0.35">
      <c r="A61" s="2"/>
      <c r="B61" s="2"/>
      <c r="C61" s="2" t="s">
        <v>176</v>
      </c>
      <c r="D61" s="2"/>
      <c r="E61" s="42">
        <v>25241.67</v>
      </c>
      <c r="F61" s="42">
        <v>45937.5</v>
      </c>
      <c r="G61" s="44">
        <v>20695.830000000002</v>
      </c>
      <c r="H61" s="42">
        <v>110249.998125</v>
      </c>
      <c r="I61" s="42">
        <v>110250</v>
      </c>
      <c r="J61" s="42">
        <v>85008.328125</v>
      </c>
      <c r="K61" s="43">
        <f t="shared" si="8"/>
        <v>85008.328125</v>
      </c>
    </row>
    <row r="62" spans="1:11" ht="11.25" customHeight="1" x14ac:dyDescent="0.35">
      <c r="A62" s="2"/>
      <c r="B62" s="2"/>
      <c r="C62" s="29" t="s">
        <v>177</v>
      </c>
      <c r="D62" s="29"/>
      <c r="E62" s="45">
        <f t="shared" ref="E62:K62" si="10">SUM(E52:E61)</f>
        <v>77475.34</v>
      </c>
      <c r="F62" s="45">
        <f t="shared" si="10"/>
        <v>111588.55</v>
      </c>
      <c r="G62" s="45">
        <f t="shared" si="10"/>
        <v>34113.210000000006</v>
      </c>
      <c r="H62" s="45">
        <f t="shared" si="10"/>
        <v>267812.79659923556</v>
      </c>
      <c r="I62" s="45">
        <f t="shared" si="10"/>
        <v>267812.52</v>
      </c>
      <c r="J62" s="45">
        <f t="shared" si="10"/>
        <v>190337.45659923553</v>
      </c>
      <c r="K62" s="45">
        <f t="shared" si="10"/>
        <v>190337.45659923553</v>
      </c>
    </row>
    <row r="63" spans="1:11" ht="11.25" customHeight="1" x14ac:dyDescent="0.35">
      <c r="A63" s="2"/>
      <c r="B63" s="2" t="s">
        <v>24</v>
      </c>
      <c r="C63" s="2"/>
      <c r="D63" s="2"/>
      <c r="E63" s="42"/>
      <c r="F63" s="42"/>
      <c r="G63" s="44"/>
      <c r="H63" s="42"/>
      <c r="I63" s="42"/>
      <c r="J63" s="42"/>
      <c r="K63" s="43"/>
    </row>
    <row r="64" spans="1:11" ht="11.25" customHeight="1" x14ac:dyDescent="0.35">
      <c r="A64" s="2"/>
      <c r="B64" s="2"/>
      <c r="C64" s="2" t="s">
        <v>180</v>
      </c>
      <c r="D64" s="2"/>
      <c r="E64" s="42">
        <v>68025.919999999998</v>
      </c>
      <c r="F64" s="42">
        <v>173.25</v>
      </c>
      <c r="G64" s="44">
        <v>-67852.67</v>
      </c>
      <c r="H64" s="42">
        <v>415.79792968749825</v>
      </c>
      <c r="I64" s="42">
        <v>415.8</v>
      </c>
      <c r="J64" s="42">
        <v>-67610.1220703125</v>
      </c>
      <c r="K64" s="43">
        <f t="shared" si="8"/>
        <v>-67610.1220703125</v>
      </c>
    </row>
    <row r="65" spans="1:11" ht="11.25" customHeight="1" x14ac:dyDescent="0.35">
      <c r="A65" s="2"/>
      <c r="B65" s="2"/>
      <c r="C65" s="2" t="s">
        <v>183</v>
      </c>
      <c r="D65" s="2"/>
      <c r="E65" s="42">
        <v>2839.88</v>
      </c>
      <c r="F65" s="42">
        <v>1575</v>
      </c>
      <c r="G65" s="44">
        <v>-1264.8800000000001</v>
      </c>
      <c r="H65" s="42">
        <v>3780.000101928711</v>
      </c>
      <c r="I65" s="42">
        <v>3780</v>
      </c>
      <c r="J65" s="42">
        <v>940.12010192871094</v>
      </c>
      <c r="K65" s="43">
        <f t="shared" si="8"/>
        <v>940.12010192871094</v>
      </c>
    </row>
    <row r="66" spans="1:11" ht="11.25" customHeight="1" x14ac:dyDescent="0.35">
      <c r="A66" s="2"/>
      <c r="B66" s="2"/>
      <c r="C66" s="2" t="s">
        <v>186</v>
      </c>
      <c r="D66" s="2"/>
      <c r="E66" s="42">
        <v>21325</v>
      </c>
      <c r="F66" s="42">
        <v>4135.75</v>
      </c>
      <c r="G66" s="44">
        <v>-17189.25</v>
      </c>
      <c r="H66" s="42">
        <v>9925.9998779296875</v>
      </c>
      <c r="I66" s="42">
        <v>9925.7999999999993</v>
      </c>
      <c r="J66" s="42">
        <v>-11399.000122070313</v>
      </c>
      <c r="K66" s="43">
        <f t="shared" si="8"/>
        <v>-11399.000122070313</v>
      </c>
    </row>
    <row r="67" spans="1:11" ht="11.25" customHeight="1" x14ac:dyDescent="0.35">
      <c r="A67" s="2"/>
      <c r="B67" s="2"/>
      <c r="C67" s="2" t="s">
        <v>188</v>
      </c>
      <c r="D67" s="2"/>
      <c r="E67" s="42">
        <v>5102.5</v>
      </c>
      <c r="F67" s="42">
        <v>9000</v>
      </c>
      <c r="G67" s="44">
        <v>3897.5</v>
      </c>
      <c r="H67" s="42">
        <v>21599.99951171875</v>
      </c>
      <c r="I67" s="42">
        <v>21600</v>
      </c>
      <c r="J67" s="42">
        <v>16497.49951171875</v>
      </c>
      <c r="K67" s="43">
        <f t="shared" si="8"/>
        <v>16497.49951171875</v>
      </c>
    </row>
    <row r="68" spans="1:11" ht="11.25" customHeight="1" x14ac:dyDescent="0.35">
      <c r="A68" s="2"/>
      <c r="B68" s="2"/>
      <c r="C68" s="2" t="s">
        <v>191</v>
      </c>
      <c r="D68" s="2"/>
      <c r="E68" s="42">
        <v>4080</v>
      </c>
      <c r="F68" s="42">
        <v>2677.5</v>
      </c>
      <c r="G68" s="44">
        <v>-1402.5</v>
      </c>
      <c r="H68" s="42">
        <v>6425.9999694824219</v>
      </c>
      <c r="I68" s="42">
        <v>6426</v>
      </c>
      <c r="J68" s="42">
        <v>2345.9999694824219</v>
      </c>
      <c r="K68" s="43">
        <f t="shared" si="8"/>
        <v>2345.9999694824219</v>
      </c>
    </row>
    <row r="69" spans="1:11" ht="11.25" customHeight="1" x14ac:dyDescent="0.35">
      <c r="A69" s="2"/>
      <c r="B69" s="2"/>
      <c r="C69" s="2" t="s">
        <v>194</v>
      </c>
      <c r="D69" s="2"/>
      <c r="E69" s="42">
        <v>98089.1</v>
      </c>
      <c r="F69" s="42">
        <v>116630.5</v>
      </c>
      <c r="G69" s="44">
        <v>18541.400000000001</v>
      </c>
      <c r="H69" s="42">
        <v>279913.00624999998</v>
      </c>
      <c r="I69" s="42">
        <v>279913.2</v>
      </c>
      <c r="J69" s="42">
        <v>181823.90624999997</v>
      </c>
      <c r="K69" s="43">
        <f t="shared" si="8"/>
        <v>181823.90624999997</v>
      </c>
    </row>
    <row r="70" spans="1:11" ht="11.25" customHeight="1" x14ac:dyDescent="0.35">
      <c r="A70" s="2"/>
      <c r="B70" s="2"/>
      <c r="C70" s="2" t="s">
        <v>197</v>
      </c>
      <c r="D70" s="2"/>
      <c r="E70" s="42">
        <v>71532.990000000005</v>
      </c>
      <c r="F70" s="42">
        <v>77014.05</v>
      </c>
      <c r="G70" s="44">
        <v>5481.0550000000003</v>
      </c>
      <c r="H70" s="42">
        <v>184833.99878906249</v>
      </c>
      <c r="I70" s="42">
        <v>184833.72</v>
      </c>
      <c r="J70" s="42">
        <v>113301.00878906249</v>
      </c>
      <c r="K70" s="43">
        <f t="shared" si="8"/>
        <v>113301.00878906249</v>
      </c>
    </row>
    <row r="71" spans="1:11" ht="11.25" customHeight="1" x14ac:dyDescent="0.35">
      <c r="A71" s="2"/>
      <c r="B71" s="2"/>
      <c r="C71" s="2" t="s">
        <v>200</v>
      </c>
      <c r="D71" s="2"/>
      <c r="E71" s="42">
        <v>28503.79</v>
      </c>
      <c r="F71" s="42">
        <v>19423.5</v>
      </c>
      <c r="G71" s="44">
        <v>-9080.2890000000007</v>
      </c>
      <c r="H71" s="42">
        <v>46616.001181640626</v>
      </c>
      <c r="I71" s="42">
        <v>46616.4</v>
      </c>
      <c r="J71" s="42">
        <v>18112.211181640625</v>
      </c>
      <c r="K71" s="43">
        <f t="shared" ref="K71:K90" si="11">H71-E71</f>
        <v>18112.211181640625</v>
      </c>
    </row>
    <row r="72" spans="1:11" ht="11.25" customHeight="1" x14ac:dyDescent="0.35">
      <c r="A72" s="2"/>
      <c r="B72" s="2"/>
      <c r="C72" s="2" t="s">
        <v>203</v>
      </c>
      <c r="D72" s="2"/>
      <c r="E72" s="42">
        <v>0</v>
      </c>
      <c r="F72" s="42">
        <v>416.65</v>
      </c>
      <c r="G72" s="44">
        <v>416.65</v>
      </c>
      <c r="H72" s="42">
        <v>999.95997619628906</v>
      </c>
      <c r="I72" s="42">
        <v>999.96</v>
      </c>
      <c r="J72" s="42">
        <v>999.95997619628906</v>
      </c>
      <c r="K72" s="43">
        <f t="shared" si="11"/>
        <v>999.95997619628906</v>
      </c>
    </row>
    <row r="73" spans="1:11" ht="11.25" customHeight="1" x14ac:dyDescent="0.35">
      <c r="A73" s="2"/>
      <c r="B73" s="2"/>
      <c r="C73" s="2" t="s">
        <v>206</v>
      </c>
      <c r="D73" s="2"/>
      <c r="E73" s="42">
        <v>3660.47</v>
      </c>
      <c r="F73" s="42">
        <v>7708.35</v>
      </c>
      <c r="G73" s="44">
        <v>4047.88</v>
      </c>
      <c r="H73" s="42">
        <v>18500.000029296876</v>
      </c>
      <c r="I73" s="42">
        <v>18500.04</v>
      </c>
      <c r="J73" s="42">
        <v>14839.530029296877</v>
      </c>
      <c r="K73" s="43">
        <f t="shared" si="11"/>
        <v>14839.530029296877</v>
      </c>
    </row>
    <row r="74" spans="1:11" ht="11.25" customHeight="1" x14ac:dyDescent="0.35">
      <c r="A74" s="2"/>
      <c r="B74" s="2"/>
      <c r="C74" s="2" t="s">
        <v>209</v>
      </c>
      <c r="D74" s="2"/>
      <c r="E74" s="42">
        <v>17.54</v>
      </c>
      <c r="F74" s="42">
        <v>0</v>
      </c>
      <c r="G74" s="44">
        <v>-17.54</v>
      </c>
      <c r="H74" s="42">
        <v>-9.1552734460265128E-7</v>
      </c>
      <c r="I74" s="42">
        <v>0</v>
      </c>
      <c r="J74" s="42">
        <v>-17.540000915527344</v>
      </c>
      <c r="K74" s="43">
        <f t="shared" si="11"/>
        <v>-17.540000915527344</v>
      </c>
    </row>
    <row r="75" spans="1:11" ht="11.25" customHeight="1" x14ac:dyDescent="0.35">
      <c r="A75" s="2"/>
      <c r="B75" s="2"/>
      <c r="C75" s="2" t="s">
        <v>212</v>
      </c>
      <c r="D75" s="2"/>
      <c r="E75" s="42">
        <v>0</v>
      </c>
      <c r="F75" s="42">
        <v>12333.3</v>
      </c>
      <c r="G75" s="44">
        <v>12333.3</v>
      </c>
      <c r="H75" s="42">
        <v>29599.9990234375</v>
      </c>
      <c r="I75" s="42">
        <v>29599.919999999998</v>
      </c>
      <c r="J75" s="42">
        <v>29599.9990234375</v>
      </c>
      <c r="K75" s="43">
        <f t="shared" si="11"/>
        <v>29599.9990234375</v>
      </c>
    </row>
    <row r="76" spans="1:11" ht="11.25" customHeight="1" x14ac:dyDescent="0.35">
      <c r="A76" s="2"/>
      <c r="B76" s="2"/>
      <c r="C76" s="29" t="s">
        <v>213</v>
      </c>
      <c r="D76" s="29"/>
      <c r="E76" s="45">
        <f t="shared" ref="E76:K76" si="12">SUM(E64:E75)</f>
        <v>303177.18999999994</v>
      </c>
      <c r="F76" s="45">
        <f t="shared" si="12"/>
        <v>251087.84999999998</v>
      </c>
      <c r="G76" s="45">
        <f t="shared" si="12"/>
        <v>-52089.344000000012</v>
      </c>
      <c r="H76" s="45">
        <f t="shared" si="12"/>
        <v>602610.76263946528</v>
      </c>
      <c r="I76" s="45">
        <f t="shared" si="12"/>
        <v>602610.84000000008</v>
      </c>
      <c r="J76" s="45">
        <f t="shared" si="12"/>
        <v>299433.57263946527</v>
      </c>
      <c r="K76" s="45">
        <f t="shared" si="12"/>
        <v>299433.57263946527</v>
      </c>
    </row>
    <row r="77" spans="1:11" ht="11.25" customHeight="1" x14ac:dyDescent="0.35">
      <c r="A77" s="2"/>
      <c r="B77" s="2" t="s">
        <v>25</v>
      </c>
      <c r="C77" s="2"/>
      <c r="D77" s="2"/>
      <c r="E77" s="42"/>
      <c r="F77" s="42"/>
      <c r="G77" s="44"/>
      <c r="H77" s="42"/>
      <c r="I77" s="42"/>
      <c r="J77" s="42"/>
      <c r="K77" s="43"/>
    </row>
    <row r="78" spans="1:11" ht="11.25" customHeight="1" x14ac:dyDescent="0.35">
      <c r="A78" s="2"/>
      <c r="B78" s="2"/>
      <c r="C78" s="2" t="s">
        <v>216</v>
      </c>
      <c r="D78" s="2"/>
      <c r="E78" s="42">
        <v>18144.849999999999</v>
      </c>
      <c r="F78" s="42">
        <v>548.70000000000005</v>
      </c>
      <c r="G78" s="44">
        <v>-17596.150000000001</v>
      </c>
      <c r="H78" s="42">
        <v>1316.8807617187485</v>
      </c>
      <c r="I78" s="42">
        <v>1316.88</v>
      </c>
      <c r="J78" s="42">
        <v>-16827.96923828125</v>
      </c>
      <c r="K78" s="43">
        <f t="shared" si="11"/>
        <v>-16827.96923828125</v>
      </c>
    </row>
    <row r="79" spans="1:11" ht="11.25" customHeight="1" x14ac:dyDescent="0.35">
      <c r="A79" s="2"/>
      <c r="B79" s="2"/>
      <c r="C79" s="2" t="s">
        <v>219</v>
      </c>
      <c r="D79" s="2"/>
      <c r="E79" s="42">
        <v>21651.93</v>
      </c>
      <c r="F79" s="42">
        <v>23402.65</v>
      </c>
      <c r="G79" s="44">
        <v>1750.721</v>
      </c>
      <c r="H79" s="42">
        <v>56166.00080078125</v>
      </c>
      <c r="I79" s="42">
        <v>56166.36</v>
      </c>
      <c r="J79" s="42">
        <v>34514.07080078125</v>
      </c>
      <c r="K79" s="43">
        <f t="shared" si="11"/>
        <v>34514.07080078125</v>
      </c>
    </row>
    <row r="80" spans="1:11" ht="11.25" customHeight="1" x14ac:dyDescent="0.35">
      <c r="A80" s="2"/>
      <c r="B80" s="2"/>
      <c r="C80" s="2" t="s">
        <v>222</v>
      </c>
      <c r="D80" s="2"/>
      <c r="E80" s="42">
        <v>2980.4</v>
      </c>
      <c r="F80" s="42">
        <v>2310.25</v>
      </c>
      <c r="G80" s="44">
        <v>-670.1499</v>
      </c>
      <c r="H80" s="42">
        <v>5544.6001037597653</v>
      </c>
      <c r="I80" s="42">
        <v>5544.6</v>
      </c>
      <c r="J80" s="42">
        <v>2564.2001037597652</v>
      </c>
      <c r="K80" s="43">
        <f t="shared" si="11"/>
        <v>2564.2001037597652</v>
      </c>
    </row>
    <row r="81" spans="1:11" ht="11.25" customHeight="1" x14ac:dyDescent="0.35">
      <c r="A81" s="2"/>
      <c r="B81" s="2"/>
      <c r="C81" s="2" t="s">
        <v>225</v>
      </c>
      <c r="D81" s="2"/>
      <c r="E81" s="42">
        <v>2965.14</v>
      </c>
      <c r="F81" s="42">
        <v>4620.45</v>
      </c>
      <c r="G81" s="44">
        <v>1655.31</v>
      </c>
      <c r="H81" s="42">
        <v>11089.080063476562</v>
      </c>
      <c r="I81" s="42">
        <v>11089.08</v>
      </c>
      <c r="J81" s="42">
        <v>8123.9400634765625</v>
      </c>
      <c r="K81" s="43">
        <f t="shared" si="11"/>
        <v>8123.9400634765625</v>
      </c>
    </row>
    <row r="82" spans="1:11" ht="11.25" customHeight="1" x14ac:dyDescent="0.35">
      <c r="A82" s="2"/>
      <c r="B82" s="2"/>
      <c r="C82" s="2" t="s">
        <v>229</v>
      </c>
      <c r="D82" s="2"/>
      <c r="E82" s="42">
        <v>33704.19</v>
      </c>
      <c r="F82" s="42">
        <v>28415.85</v>
      </c>
      <c r="G82" s="44">
        <v>-5288.3419999999996</v>
      </c>
      <c r="H82" s="42">
        <v>68198.036679687502</v>
      </c>
      <c r="I82" s="42">
        <v>68198.039999999994</v>
      </c>
      <c r="J82" s="42">
        <v>34493.8466796875</v>
      </c>
      <c r="K82" s="43">
        <f t="shared" si="11"/>
        <v>34493.8466796875</v>
      </c>
    </row>
    <row r="83" spans="1:11" ht="11.25" customHeight="1" x14ac:dyDescent="0.35">
      <c r="A83" s="2"/>
      <c r="B83" s="2"/>
      <c r="C83" s="2" t="s">
        <v>232</v>
      </c>
      <c r="D83" s="2"/>
      <c r="E83" s="42">
        <v>1900</v>
      </c>
      <c r="F83" s="42">
        <v>10957.9</v>
      </c>
      <c r="G83" s="44">
        <v>9057.9</v>
      </c>
      <c r="H83" s="42">
        <v>26299.000732421875</v>
      </c>
      <c r="I83" s="42">
        <v>26298.959999999999</v>
      </c>
      <c r="J83" s="42">
        <v>24399.000732421875</v>
      </c>
      <c r="K83" s="43">
        <f t="shared" si="11"/>
        <v>24399.000732421875</v>
      </c>
    </row>
    <row r="84" spans="1:11" ht="11.25" customHeight="1" x14ac:dyDescent="0.35">
      <c r="A84" s="2"/>
      <c r="B84" s="2"/>
      <c r="C84" s="2" t="s">
        <v>235</v>
      </c>
      <c r="D84" s="2"/>
      <c r="E84" s="42">
        <v>22392</v>
      </c>
      <c r="F84" s="42">
        <v>42574.400000000001</v>
      </c>
      <c r="G84" s="44">
        <v>20182.400000000001</v>
      </c>
      <c r="H84" s="42">
        <v>102178.998046875</v>
      </c>
      <c r="I84" s="42">
        <v>102178.56</v>
      </c>
      <c r="J84" s="42">
        <v>79786.998046875</v>
      </c>
      <c r="K84" s="43">
        <f t="shared" si="11"/>
        <v>79786.998046875</v>
      </c>
    </row>
    <row r="85" spans="1:11" ht="11.25" customHeight="1" x14ac:dyDescent="0.35">
      <c r="A85" s="2"/>
      <c r="B85" s="2"/>
      <c r="C85" s="2" t="s">
        <v>238</v>
      </c>
      <c r="D85" s="2"/>
      <c r="E85" s="42">
        <v>3463.34</v>
      </c>
      <c r="F85" s="42">
        <v>0</v>
      </c>
      <c r="G85" s="44">
        <v>-3463.34</v>
      </c>
      <c r="H85" s="42">
        <v>-1.4892578110448085E-4</v>
      </c>
      <c r="I85" s="42">
        <v>0</v>
      </c>
      <c r="J85" s="42">
        <v>-3463.3401489257813</v>
      </c>
      <c r="K85" s="43">
        <f t="shared" si="11"/>
        <v>-3463.3401489257813</v>
      </c>
    </row>
    <row r="86" spans="1:11" ht="11.25" customHeight="1" x14ac:dyDescent="0.35">
      <c r="A86" s="2"/>
      <c r="B86" s="2"/>
      <c r="C86" s="2" t="s">
        <v>241</v>
      </c>
      <c r="D86" s="2"/>
      <c r="E86" s="42">
        <v>11644.9</v>
      </c>
      <c r="F86" s="42">
        <v>29504.15</v>
      </c>
      <c r="G86" s="44">
        <v>17859.25</v>
      </c>
      <c r="H86" s="42">
        <v>70810.000585937494</v>
      </c>
      <c r="I86" s="42">
        <v>70809.960000000006</v>
      </c>
      <c r="J86" s="42">
        <v>59165.100585937493</v>
      </c>
      <c r="K86" s="43">
        <f t="shared" si="11"/>
        <v>59165.100585937493</v>
      </c>
    </row>
    <row r="87" spans="1:11" ht="11.25" customHeight="1" x14ac:dyDescent="0.35">
      <c r="A87" s="2"/>
      <c r="B87" s="2"/>
      <c r="C87" s="2" t="s">
        <v>246</v>
      </c>
      <c r="D87" s="2"/>
      <c r="E87" s="42">
        <v>8514.65</v>
      </c>
      <c r="F87" s="42">
        <v>2887.8</v>
      </c>
      <c r="G87" s="44">
        <v>-5626.8509999999997</v>
      </c>
      <c r="H87" s="42">
        <v>6930.7198089599606</v>
      </c>
      <c r="I87" s="42">
        <v>6930.72</v>
      </c>
      <c r="J87" s="42">
        <v>-1583.9301910400391</v>
      </c>
      <c r="K87" s="43">
        <f t="shared" si="11"/>
        <v>-1583.9301910400391</v>
      </c>
    </row>
    <row r="88" spans="1:11" ht="11.25" customHeight="1" x14ac:dyDescent="0.35">
      <c r="A88" s="2"/>
      <c r="B88" s="2"/>
      <c r="C88" s="2" t="s">
        <v>249</v>
      </c>
      <c r="D88" s="2"/>
      <c r="E88" s="42">
        <v>3997.61</v>
      </c>
      <c r="F88" s="42">
        <v>9793.0499999999993</v>
      </c>
      <c r="G88" s="44">
        <v>5795.4390000000003</v>
      </c>
      <c r="H88" s="42">
        <v>23503.000625000001</v>
      </c>
      <c r="I88" s="42">
        <v>23503.32</v>
      </c>
      <c r="J88" s="42">
        <v>19505.390625</v>
      </c>
      <c r="K88" s="43">
        <f t="shared" si="11"/>
        <v>19505.390625</v>
      </c>
    </row>
    <row r="89" spans="1:11" ht="11.25" customHeight="1" x14ac:dyDescent="0.35">
      <c r="A89" s="2"/>
      <c r="B89" s="2"/>
      <c r="C89" s="2" t="s">
        <v>252</v>
      </c>
      <c r="D89" s="2"/>
      <c r="E89" s="42">
        <v>14.33</v>
      </c>
      <c r="F89" s="42">
        <v>0</v>
      </c>
      <c r="G89" s="44">
        <v>-14.33</v>
      </c>
      <c r="H89" s="42">
        <v>7.9154968268824177E-7</v>
      </c>
      <c r="I89" s="42">
        <v>0</v>
      </c>
      <c r="J89" s="42">
        <v>-14.329999208450317</v>
      </c>
      <c r="K89" s="43">
        <f t="shared" si="11"/>
        <v>-14.329999208450317</v>
      </c>
    </row>
    <row r="90" spans="1:11" ht="11.25" customHeight="1" x14ac:dyDescent="0.35">
      <c r="A90" s="2"/>
      <c r="B90" s="2"/>
      <c r="C90" s="2" t="s">
        <v>255</v>
      </c>
      <c r="D90" s="2"/>
      <c r="E90" s="42">
        <v>718.81</v>
      </c>
      <c r="F90" s="42">
        <v>13639.15</v>
      </c>
      <c r="G90" s="44">
        <v>12920.34</v>
      </c>
      <c r="H90" s="42">
        <v>32734.000429687498</v>
      </c>
      <c r="I90" s="42">
        <v>32733.96</v>
      </c>
      <c r="J90" s="42">
        <v>32015.190429687496</v>
      </c>
      <c r="K90" s="43">
        <f t="shared" si="11"/>
        <v>32015.190429687496</v>
      </c>
    </row>
    <row r="91" spans="1:11" ht="11.25" customHeight="1" x14ac:dyDescent="0.35">
      <c r="A91" s="2"/>
      <c r="B91" s="2"/>
      <c r="C91" s="29" t="s">
        <v>256</v>
      </c>
      <c r="D91" s="29"/>
      <c r="E91" s="45">
        <f t="shared" ref="E91:K91" si="13">SUM(E78:E90)</f>
        <v>132092.14999999997</v>
      </c>
      <c r="F91" s="45">
        <f t="shared" si="13"/>
        <v>168654.34999999998</v>
      </c>
      <c r="G91" s="45">
        <f t="shared" si="13"/>
        <v>36562.197100000005</v>
      </c>
      <c r="H91" s="45">
        <f t="shared" si="13"/>
        <v>404770.31849017146</v>
      </c>
      <c r="I91" s="45">
        <f t="shared" si="13"/>
        <v>404770.44</v>
      </c>
      <c r="J91" s="45">
        <f t="shared" si="13"/>
        <v>272678.16849017143</v>
      </c>
      <c r="K91" s="45">
        <f t="shared" si="13"/>
        <v>272678.16849017143</v>
      </c>
    </row>
    <row r="92" spans="1:11" ht="11.25" customHeight="1" x14ac:dyDescent="0.35">
      <c r="A92" s="2"/>
      <c r="B92" s="29" t="s">
        <v>29</v>
      </c>
      <c r="C92" s="29"/>
      <c r="D92" s="29"/>
      <c r="E92" s="45">
        <f t="shared" ref="E92:K92" si="14">E36+E45+E50+E62+E76+E91</f>
        <v>1051843.3299999998</v>
      </c>
      <c r="F92" s="45">
        <f t="shared" si="14"/>
        <v>1327915.25</v>
      </c>
      <c r="G92" s="45">
        <f t="shared" si="14"/>
        <v>276072.18290000001</v>
      </c>
      <c r="H92" s="45">
        <f t="shared" si="14"/>
        <v>3186997.3477654932</v>
      </c>
      <c r="I92" s="45">
        <f t="shared" si="14"/>
        <v>3186996.6</v>
      </c>
      <c r="J92" s="45">
        <f t="shared" si="14"/>
        <v>2135154.2977654934</v>
      </c>
      <c r="K92" s="102">
        <f t="shared" si="14"/>
        <v>2135154.0177654931</v>
      </c>
    </row>
    <row r="93" spans="1:11" ht="11.25" customHeight="1" x14ac:dyDescent="0.35">
      <c r="A93" s="29" t="s">
        <v>30</v>
      </c>
      <c r="B93" s="29"/>
      <c r="C93" s="29"/>
      <c r="D93" s="29"/>
      <c r="E93" s="45">
        <f>E22-E92</f>
        <v>188274.41000000015</v>
      </c>
      <c r="F93" s="45">
        <f>F22-F92</f>
        <v>46651</v>
      </c>
      <c r="G93" s="45">
        <f>E93-F93</f>
        <v>141623.41000000015</v>
      </c>
      <c r="H93" s="45">
        <f>H22-H92</f>
        <v>-488165.3633196922</v>
      </c>
      <c r="I93" s="45">
        <f>I22-I92</f>
        <v>111962.39999999991</v>
      </c>
      <c r="J93" s="45">
        <f>J22-J92</f>
        <v>-676440.05331969261</v>
      </c>
      <c r="K93" s="45">
        <f>K22-K92</f>
        <v>-676439.77331969235</v>
      </c>
    </row>
    <row r="94" spans="1:11" x14ac:dyDescent="0.35">
      <c r="A94" s="2"/>
      <c r="B94" s="2"/>
      <c r="C94" s="2"/>
      <c r="D94" s="2"/>
      <c r="E94" s="2"/>
      <c r="F94" s="2"/>
      <c r="G94" s="2"/>
      <c r="H94" s="2"/>
      <c r="I94" s="2"/>
    </row>
    <row r="95" spans="1:11" x14ac:dyDescent="0.35">
      <c r="A95" s="2"/>
      <c r="B95" s="2"/>
      <c r="C95" s="2"/>
      <c r="D95" s="2"/>
      <c r="E95" s="2"/>
      <c r="F95" s="2"/>
      <c r="G95" s="2"/>
      <c r="H95" s="2"/>
      <c r="I95" s="2"/>
    </row>
    <row r="100" spans="5:11" x14ac:dyDescent="0.35">
      <c r="E100" s="42"/>
      <c r="F100" s="42"/>
      <c r="G100" s="43"/>
      <c r="H100" s="42"/>
      <c r="I100" s="42"/>
      <c r="J100" s="42"/>
      <c r="K100" s="43"/>
    </row>
    <row r="101" spans="5:11" x14ac:dyDescent="0.35">
      <c r="E101" s="42"/>
      <c r="F101" s="42"/>
      <c r="G101" s="43"/>
      <c r="H101" s="42"/>
      <c r="I101" s="42"/>
      <c r="J101" s="42"/>
      <c r="K101" s="43"/>
    </row>
  </sheetData>
  <autoFilter ref="A6:K93" xr:uid="{EF029A9E-9936-41D9-A8BD-2990875EF8D6}"/>
  <mergeCells count="1">
    <mergeCell ref="E5:G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{07FDD65F-9541-40E3-B4C2-D88D2E7851D3}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{9AC549C9-C6D2-480B-A722-9C7929D04F97}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{52E756A5-4976-4C68-BD28-641FA95D1278}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{CC412CFA-75D2-4613-B63E-3510B2B6988F}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{CA750F82-8DA7-454B-B90E-449CCE679BEB}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{A007B1AB-8FA0-445D-A6CF-23A28EB16922}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{F55F8A16-8904-4651-9638-A6A43DDFD791}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{0E7B9C7F-CBF0-419A-B211-ADA7355CA1C2}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{011BAD59-1FAF-4571-B29A-FB0427DFF181}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{C2C0E490-88E2-45F7-A236-2D34DED6A32D}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{A05DBE8D-D37C-4B07-8CCE-13E96C979803}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{A90C88E6-EFC4-4179-88E4-D150138AB39F}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{4A6BCA49-4A50-46AE-B14B-57BD4371B1CB}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{E1D63BC3-6489-4B94-867D-E29A657BC3B5}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{4950D1CA-D679-47EB-A897-B724F370CF00}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{CDB2243D-1A8E-497C-8EB9-C591D592B99F}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{FC7339A6-76BF-4C03-AC92-F3A6DFD4C413}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{3668ABEB-EA6C-4BEC-9169-338AC02F3ECB}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{0108AA24-46D1-404A-B367-8C235714A9C7}</x14:id>
        </ext>
      </extLst>
    </cfRule>
  </conditionalFormatting>
  <conditionalFormatting sqref="K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{2D2703DE-1EA7-4B46-9CE4-61C42FB65754}</x14:id>
        </ext>
      </extLst>
    </cfRule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{F61878AB-C8D0-486C-9F01-03B74F09EB55}</x14:id>
        </ext>
      </extLst>
    </cfRule>
  </conditionalFormatting>
  <conditionalFormatting sqref="K6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{17954CB6-AA78-4B68-BD0C-376923D9B3FE}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{36AEA691-D65E-4D41-9330-DEFE755ED66F}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{2AAD9E2C-4FD3-463E-9569-3920335A471E}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{1AFB2D5B-1B45-4581-9B41-78DC3C1E3376}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{45E9C3C0-5290-4F61-AAC4-26AFBE4E3E49}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{1EABD08E-8D15-4406-B526-E1A794CBE17A}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{E2806AB2-D352-4290-9AE5-4FD567002DAE}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{6B41AABB-C74D-4029-9882-FD405FE4AE13}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{51148105-C7D6-4741-A35B-EE7B659D6C12}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{8F3A90C5-7582-462E-A699-CD8714F3CFBB}</x14:id>
        </ext>
      </extLst>
    </cfRule>
  </conditionalFormatting>
  <conditionalFormatting sqref="K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{362D873F-1AFD-4A40-869C-1893CD6F66A7}</x14:id>
        </ext>
      </extLst>
    </cfRule>
  </conditionalFormatting>
  <conditionalFormatting sqref="K100:K10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{F2F92BE3-D19C-4E38-A1F9-5FE8D3E79F4F}</x14:id>
        </ext>
      </extLst>
    </cfRule>
  </conditionalFormatting>
  <conditionalFormatting sqref="K77:K90 K6:K12 K14:K20 K23:K35 K37:K44 K46:K49 K51:K61 K63:K75">
    <cfRule type="dataBar" priority="160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{77A2CC30-FC8C-488C-AD69-39533C9D7C48}</x14:id>
        </ext>
      </extLst>
    </cfRule>
  </conditionalFormatting>
  <pageMargins left="0.7" right="0.7" top="0.75" bottom="0.75" header="0.3" footer="0.3"/>
  <pageSetup fitToHeight="0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7FDD65F-9541-40E3-B4C2-D88D2E7851D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AC549C9-C6D2-480B-A722-9C7929D04F9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2E756A5-4976-4C68-BD28-641FA95D12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C412CFA-75D2-4613-B63E-3510B2B6988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A750F82-8DA7-454B-B90E-449CCE679B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007B1AB-8FA0-445D-A6CF-23A28EB169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55F8A16-8904-4651-9638-A6A43DDFD7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E7B9C7F-CBF0-419A-B211-ADA7355CA1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11BAD59-1FAF-4571-B29A-FB0427DFF18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2C0E490-88E2-45F7-A236-2D34DED6A3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05DBE8D-D37C-4B07-8CCE-13E96C97980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90C88E6-EFC4-4179-88E4-D150138AB3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A6BCA49-4A50-46AE-B14B-57BD4371B1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1D63BC3-6489-4B94-867D-E29A657BC3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950D1CA-D679-47EB-A897-B724F370CF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DB2243D-1A8E-497C-8EB9-C591D592B9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C7339A6-76BF-4C03-AC92-F3A6DFD4C4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668ABEB-EA6C-4BEC-9169-338AC02F3E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108AA24-46D1-404A-B367-8C235714A9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D2703DE-1EA7-4B46-9CE4-61C42FB6575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F61878AB-C8D0-486C-9F01-03B74F09EB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7954CB6-AA78-4B68-BD0C-376923D9B3F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6AEA691-D65E-4D41-9330-DEFE755ED6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AAD9E2C-4FD3-463E-9569-3920335A47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AFB2D5B-1B45-4581-9B41-78DC3C1E33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5E9C3C0-5290-4F61-AAC4-26AFBE4E3E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EABD08E-8D15-4406-B526-E1A794CBE1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2806AB2-D352-4290-9AE5-4FD567002D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B41AABB-C74D-4029-9882-FD405FE4AE1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1148105-C7D6-4741-A35B-EE7B659D6C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F3A90C5-7582-462E-A699-CD8714F3CF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62D873F-1AFD-4A40-869C-1893CD6F66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2F92BE3-D19C-4E38-A1F9-5FE8D3E79F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K100:K101</xm:sqref>
        </x14:conditionalFormatting>
        <x14:conditionalFormatting xmlns:xm="http://schemas.microsoft.com/office/excel/2006/main">
          <x14:cfRule type="dataBar" id="{77A2CC30-FC8C-488C-AD69-39533C9D7C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K77:K90 K6:K12 K14:K20 K23:K35 K37:K44 K46:K49 K51:K61 K63:K75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D3F6F-0685-4347-B2E3-858390C7DE28}">
  <sheetPr codeName="Sheet2">
    <pageSetUpPr fitToPage="1"/>
  </sheetPr>
  <dimension ref="A1:K247"/>
  <sheetViews>
    <sheetView showGridLines="0" tabSelected="1" topLeftCell="A227" workbookViewId="0">
      <selection activeCell="E259" sqref="E259"/>
    </sheetView>
  </sheetViews>
  <sheetFormatPr defaultRowHeight="14.5" x14ac:dyDescent="0.35"/>
  <cols>
    <col min="1" max="2" width="1.26953125" customWidth="1"/>
    <col min="3" max="3" width="2.26953125" customWidth="1"/>
    <col min="4" max="4" width="27.453125" customWidth="1"/>
    <col min="5" max="6" width="9.26953125" customWidth="1"/>
    <col min="7" max="7" width="9.81640625" customWidth="1"/>
    <col min="8" max="8" width="10.1796875" customWidth="1"/>
    <col min="9" max="9" width="11.81640625" customWidth="1"/>
    <col min="10" max="10" width="0" hidden="1" customWidth="1"/>
    <col min="11" max="11" width="10" customWidth="1"/>
  </cols>
  <sheetData>
    <row r="1" spans="1:11" ht="20.25" customHeight="1" x14ac:dyDescent="0.5">
      <c r="A1" s="1" t="s">
        <v>32</v>
      </c>
      <c r="B1" s="30"/>
      <c r="C1" s="30"/>
    </row>
    <row r="2" spans="1:11" ht="15" customHeight="1" x14ac:dyDescent="0.35">
      <c r="A2" s="3" t="s">
        <v>1</v>
      </c>
      <c r="B2" s="31"/>
      <c r="C2" s="31"/>
    </row>
    <row r="3" spans="1:11" ht="15" customHeight="1" x14ac:dyDescent="0.35">
      <c r="A3" s="4" t="s">
        <v>2</v>
      </c>
      <c r="B3" s="32"/>
      <c r="C3" s="32"/>
    </row>
    <row r="4" spans="1:11" ht="12.75" customHeight="1" x14ac:dyDescent="0.35">
      <c r="A4" s="31"/>
      <c r="B4" s="31"/>
      <c r="C4" s="31"/>
    </row>
    <row r="5" spans="1:11" ht="12.75" customHeight="1" x14ac:dyDescent="0.35">
      <c r="A5" s="33"/>
      <c r="B5" s="33"/>
      <c r="C5" s="33"/>
      <c r="D5" s="33"/>
      <c r="E5" s="103" t="s">
        <v>33</v>
      </c>
      <c r="F5" s="103"/>
      <c r="G5" s="104"/>
      <c r="H5" s="35"/>
      <c r="I5" s="34" t="s">
        <v>34</v>
      </c>
      <c r="J5" s="35"/>
      <c r="K5" s="35"/>
    </row>
    <row r="6" spans="1:11" ht="11.25" customHeight="1" x14ac:dyDescent="0.35">
      <c r="A6" s="46" t="s">
        <v>32</v>
      </c>
      <c r="B6" s="36"/>
      <c r="C6" s="36"/>
      <c r="D6" s="36"/>
      <c r="E6" s="37" t="s">
        <v>7</v>
      </c>
      <c r="F6" s="37" t="s">
        <v>8</v>
      </c>
      <c r="G6" s="40" t="s">
        <v>9</v>
      </c>
      <c r="H6" s="37" t="s">
        <v>10</v>
      </c>
      <c r="I6" s="37" t="s">
        <v>8</v>
      </c>
      <c r="J6" s="37" t="s">
        <v>11</v>
      </c>
      <c r="K6" s="38" t="s">
        <v>9</v>
      </c>
    </row>
    <row r="7" spans="1:11" ht="11.25" customHeight="1" x14ac:dyDescent="0.35">
      <c r="A7" s="2" t="s">
        <v>12</v>
      </c>
      <c r="B7" s="2"/>
      <c r="C7" s="2"/>
      <c r="D7" s="2"/>
      <c r="E7" s="42"/>
      <c r="F7" s="42"/>
      <c r="G7" s="44"/>
      <c r="H7" s="42"/>
      <c r="I7" s="42"/>
      <c r="J7" s="42"/>
      <c r="K7" s="43"/>
    </row>
    <row r="8" spans="1:11" ht="11.25" customHeight="1" x14ac:dyDescent="0.35">
      <c r="A8" s="2"/>
      <c r="B8" s="2" t="s">
        <v>13</v>
      </c>
      <c r="C8" s="2"/>
      <c r="D8" s="2"/>
      <c r="E8" s="42"/>
      <c r="F8" s="42"/>
      <c r="G8" s="44"/>
      <c r="H8" s="42"/>
      <c r="I8" s="42"/>
      <c r="J8" s="42"/>
      <c r="K8" s="43"/>
    </row>
    <row r="9" spans="1:11" ht="11.25" customHeight="1" x14ac:dyDescent="0.35">
      <c r="A9" s="2"/>
      <c r="B9" s="2"/>
      <c r="C9" s="2" t="s">
        <v>38</v>
      </c>
      <c r="D9" s="2"/>
      <c r="E9" s="42">
        <v>707375</v>
      </c>
      <c r="F9" s="42">
        <v>528934.15</v>
      </c>
      <c r="G9" s="44">
        <v>178440.9</v>
      </c>
      <c r="H9" s="42">
        <v>1269442.0234375</v>
      </c>
      <c r="I9" s="42">
        <v>1269441.96</v>
      </c>
      <c r="J9" s="42">
        <v>562067.0234375</v>
      </c>
      <c r="K9" s="43">
        <f>H9-E9</f>
        <v>562067.0234375</v>
      </c>
    </row>
    <row r="10" spans="1:11" ht="11.25" customHeight="1" x14ac:dyDescent="0.35">
      <c r="A10" s="2"/>
      <c r="B10" s="2"/>
      <c r="C10" s="2" t="s">
        <v>39</v>
      </c>
      <c r="D10" s="2"/>
      <c r="E10" s="42">
        <v>602330</v>
      </c>
      <c r="F10" s="42">
        <v>514638.75</v>
      </c>
      <c r="G10" s="44">
        <v>87691.25</v>
      </c>
      <c r="H10" s="42">
        <v>1235133.0078125</v>
      </c>
      <c r="I10" s="42">
        <v>1235133</v>
      </c>
      <c r="J10" s="42">
        <v>632803.0078125</v>
      </c>
      <c r="K10" s="43">
        <f t="shared" ref="K10:K22" si="0">H10-E10</f>
        <v>632803.0078125</v>
      </c>
    </row>
    <row r="11" spans="1:11" ht="11.25" customHeight="1" x14ac:dyDescent="0.35">
      <c r="A11" s="2"/>
      <c r="B11" s="2"/>
      <c r="C11" s="2" t="s">
        <v>40</v>
      </c>
      <c r="D11" s="2"/>
      <c r="E11" s="42">
        <v>539680</v>
      </c>
      <c r="F11" s="42">
        <v>400274.6</v>
      </c>
      <c r="G11" s="44">
        <v>139405.4</v>
      </c>
      <c r="H11" s="42">
        <v>563394.00048828125</v>
      </c>
      <c r="I11" s="42">
        <v>960659.04</v>
      </c>
      <c r="J11" s="42">
        <v>23714.00048828125</v>
      </c>
      <c r="K11" s="43">
        <f t="shared" si="0"/>
        <v>23714.00048828125</v>
      </c>
    </row>
    <row r="12" spans="1:11" ht="11.25" customHeight="1" x14ac:dyDescent="0.35">
      <c r="A12" s="2"/>
      <c r="B12" s="2"/>
      <c r="C12" s="2" t="s">
        <v>41</v>
      </c>
      <c r="D12" s="2"/>
      <c r="E12" s="42">
        <v>4383.3500000000004</v>
      </c>
      <c r="F12" s="42">
        <v>11904.6</v>
      </c>
      <c r="G12" s="44">
        <v>-7521.25</v>
      </c>
      <c r="H12" s="42">
        <v>28571.039941406249</v>
      </c>
      <c r="I12" s="42">
        <v>28571.040000000001</v>
      </c>
      <c r="J12" s="42">
        <v>24187.68994140625</v>
      </c>
      <c r="K12" s="43">
        <f t="shared" si="0"/>
        <v>24187.68994140625</v>
      </c>
    </row>
    <row r="13" spans="1:11" ht="11.25" customHeight="1" x14ac:dyDescent="0.35">
      <c r="A13" s="2"/>
      <c r="B13" s="2"/>
      <c r="C13" s="2" t="s">
        <v>42</v>
      </c>
      <c r="D13" s="2"/>
      <c r="E13" s="42">
        <v>332</v>
      </c>
      <c r="F13" s="42">
        <v>10912.5</v>
      </c>
      <c r="G13" s="44">
        <v>-10580.5</v>
      </c>
      <c r="H13" s="42">
        <v>26190</v>
      </c>
      <c r="I13" s="42">
        <v>26190</v>
      </c>
      <c r="J13" s="42">
        <v>25858</v>
      </c>
      <c r="K13" s="43">
        <f t="shared" si="0"/>
        <v>25858</v>
      </c>
    </row>
    <row r="14" spans="1:11" ht="11.25" customHeight="1" x14ac:dyDescent="0.35">
      <c r="A14" s="2"/>
      <c r="B14" s="2"/>
      <c r="C14" s="2" t="s">
        <v>43</v>
      </c>
      <c r="D14" s="2"/>
      <c r="E14" s="42">
        <v>5558.56</v>
      </c>
      <c r="F14" s="42">
        <v>10515.85</v>
      </c>
      <c r="G14" s="44">
        <v>-4957.29</v>
      </c>
      <c r="H14" s="42">
        <v>25238.038027343748</v>
      </c>
      <c r="I14" s="42">
        <v>25238.04</v>
      </c>
      <c r="J14" s="42">
        <v>19679.478027343746</v>
      </c>
      <c r="K14" s="43">
        <f t="shared" si="0"/>
        <v>19679.478027343746</v>
      </c>
    </row>
    <row r="15" spans="1:11" ht="11.25" customHeight="1" x14ac:dyDescent="0.35">
      <c r="A15" s="2"/>
      <c r="B15" s="2"/>
      <c r="C15" s="2" t="s">
        <v>44</v>
      </c>
      <c r="D15" s="2"/>
      <c r="E15" s="42">
        <v>475420</v>
      </c>
      <c r="F15" s="42">
        <v>336246.65</v>
      </c>
      <c r="G15" s="44">
        <v>139173.29999999999</v>
      </c>
      <c r="H15" s="42">
        <v>806992.0078125</v>
      </c>
      <c r="I15" s="42">
        <v>806991.96</v>
      </c>
      <c r="J15" s="42">
        <v>331572.0078125</v>
      </c>
      <c r="K15" s="43">
        <f t="shared" si="0"/>
        <v>331572.0078125</v>
      </c>
    </row>
    <row r="16" spans="1:11" ht="11.25" customHeight="1" x14ac:dyDescent="0.35">
      <c r="A16" s="2"/>
      <c r="B16" s="2"/>
      <c r="C16" s="2" t="s">
        <v>45</v>
      </c>
      <c r="D16" s="2"/>
      <c r="E16" s="42">
        <v>419620</v>
      </c>
      <c r="F16" s="42">
        <v>326466.25</v>
      </c>
      <c r="G16" s="44">
        <v>93153.75</v>
      </c>
      <c r="H16" s="42">
        <v>783518.9921875</v>
      </c>
      <c r="I16" s="42">
        <v>783519</v>
      </c>
      <c r="J16" s="42">
        <v>363898.9921875</v>
      </c>
      <c r="K16" s="43">
        <f t="shared" si="0"/>
        <v>363898.9921875</v>
      </c>
    </row>
    <row r="17" spans="1:11" ht="11.25" customHeight="1" x14ac:dyDescent="0.35">
      <c r="A17" s="2"/>
      <c r="B17" s="2"/>
      <c r="C17" s="2" t="s">
        <v>46</v>
      </c>
      <c r="D17" s="2"/>
      <c r="E17" s="42">
        <v>384895</v>
      </c>
      <c r="F17" s="42">
        <v>251192.5</v>
      </c>
      <c r="G17" s="44">
        <v>133702.5</v>
      </c>
      <c r="H17" s="42">
        <v>400000.00024414063</v>
      </c>
      <c r="I17" s="42">
        <v>602862</v>
      </c>
      <c r="J17" s="42">
        <v>15105.000244140625</v>
      </c>
      <c r="K17" s="43">
        <f t="shared" si="0"/>
        <v>15105.000244140625</v>
      </c>
    </row>
    <row r="18" spans="1:11" ht="11.25" customHeight="1" x14ac:dyDescent="0.35">
      <c r="A18" s="2"/>
      <c r="B18" s="2"/>
      <c r="C18" s="2" t="s">
        <v>47</v>
      </c>
      <c r="D18" s="2"/>
      <c r="E18" s="42">
        <v>11160</v>
      </c>
      <c r="F18" s="42">
        <v>38166.65</v>
      </c>
      <c r="G18" s="44">
        <v>-27006.65</v>
      </c>
      <c r="H18" s="42">
        <v>91599.9599609375</v>
      </c>
      <c r="I18" s="42">
        <v>91599.96</v>
      </c>
      <c r="J18" s="42">
        <v>80439.9599609375</v>
      </c>
      <c r="K18" s="43">
        <f t="shared" si="0"/>
        <v>80439.9599609375</v>
      </c>
    </row>
    <row r="19" spans="1:11" ht="11.25" customHeight="1" x14ac:dyDescent="0.35">
      <c r="A19" s="2"/>
      <c r="B19" s="2"/>
      <c r="C19" s="2" t="s">
        <v>48</v>
      </c>
      <c r="D19" s="2"/>
      <c r="E19" s="42">
        <v>0</v>
      </c>
      <c r="F19" s="42">
        <v>38166.65</v>
      </c>
      <c r="G19" s="44">
        <v>-38166.65</v>
      </c>
      <c r="H19" s="42">
        <v>91599.962890625</v>
      </c>
      <c r="I19" s="42">
        <v>91599.96</v>
      </c>
      <c r="J19" s="42">
        <v>91599.962890625</v>
      </c>
      <c r="K19" s="43">
        <f t="shared" si="0"/>
        <v>91599.962890625</v>
      </c>
    </row>
    <row r="20" spans="1:11" ht="11.25" customHeight="1" x14ac:dyDescent="0.35">
      <c r="A20" s="2"/>
      <c r="B20" s="2"/>
      <c r="C20" s="2" t="s">
        <v>49</v>
      </c>
      <c r="D20" s="2"/>
      <c r="E20" s="42">
        <v>0</v>
      </c>
      <c r="F20" s="42">
        <v>1387.5</v>
      </c>
      <c r="G20" s="44">
        <v>-1387.5</v>
      </c>
      <c r="H20" s="42">
        <v>3330.0000610351563</v>
      </c>
      <c r="I20" s="42">
        <v>3330</v>
      </c>
      <c r="J20" s="42">
        <v>3330.0000610351563</v>
      </c>
      <c r="K20" s="43">
        <f t="shared" si="0"/>
        <v>3330.0000610351563</v>
      </c>
    </row>
    <row r="21" spans="1:11" ht="11.25" customHeight="1" x14ac:dyDescent="0.35">
      <c r="A21" s="2"/>
      <c r="B21" s="2"/>
      <c r="C21" s="2" t="s">
        <v>50</v>
      </c>
      <c r="D21" s="2"/>
      <c r="E21" s="42">
        <v>0</v>
      </c>
      <c r="F21" s="42">
        <v>1387.5</v>
      </c>
      <c r="G21" s="44">
        <v>-1387.5</v>
      </c>
      <c r="H21" s="42">
        <v>3330.0000610351563</v>
      </c>
      <c r="I21" s="42">
        <v>3330</v>
      </c>
      <c r="J21" s="42">
        <v>3330.0000610351563</v>
      </c>
      <c r="K21" s="43">
        <f t="shared" si="0"/>
        <v>3330.0000610351563</v>
      </c>
    </row>
    <row r="22" spans="1:11" ht="11.25" customHeight="1" x14ac:dyDescent="0.35">
      <c r="A22" s="2"/>
      <c r="B22" s="2"/>
      <c r="C22" s="2" t="s">
        <v>51</v>
      </c>
      <c r="D22" s="2"/>
      <c r="E22" s="42">
        <v>0</v>
      </c>
      <c r="F22" s="42">
        <v>1387.5</v>
      </c>
      <c r="G22" s="44">
        <v>-1387.5</v>
      </c>
      <c r="H22" s="42">
        <v>3330.0000610351563</v>
      </c>
      <c r="I22" s="42">
        <v>3330</v>
      </c>
      <c r="J22" s="42">
        <v>3330.0000610351563</v>
      </c>
      <c r="K22" s="43">
        <f t="shared" si="0"/>
        <v>3330.0000610351563</v>
      </c>
    </row>
    <row r="23" spans="1:11" ht="11.25" customHeight="1" x14ac:dyDescent="0.35">
      <c r="A23" s="2"/>
      <c r="B23" s="2"/>
      <c r="C23" s="29" t="s">
        <v>52</v>
      </c>
      <c r="D23" s="29"/>
      <c r="E23" s="45">
        <f>SUM(E9:E22)</f>
        <v>3150753.91</v>
      </c>
      <c r="F23" s="45">
        <f>SUM(F9:F22)</f>
        <v>2471581.65</v>
      </c>
      <c r="G23" s="45">
        <f>SUM(G9:G22)</f>
        <v>679172.26</v>
      </c>
      <c r="H23" s="45">
        <f t="shared" ref="H23:K23" si="1">SUM(H9:H22)</f>
        <v>5331669.03298584</v>
      </c>
      <c r="I23" s="45">
        <f t="shared" si="1"/>
        <v>5931795.96</v>
      </c>
      <c r="J23" s="45">
        <f t="shared" si="1"/>
        <v>2180915.1229858398</v>
      </c>
      <c r="K23" s="45">
        <f t="shared" si="1"/>
        <v>2180915.1229858398</v>
      </c>
    </row>
    <row r="24" spans="1:11" ht="11.25" customHeight="1" x14ac:dyDescent="0.35">
      <c r="A24" s="2"/>
      <c r="B24" s="2" t="s">
        <v>14</v>
      </c>
      <c r="C24" s="2"/>
      <c r="D24" s="2"/>
      <c r="E24" s="42"/>
      <c r="F24" s="42"/>
      <c r="G24" s="44"/>
      <c r="H24" s="42"/>
      <c r="I24" s="42"/>
      <c r="J24" s="42"/>
      <c r="K24" s="43"/>
    </row>
    <row r="25" spans="1:11" ht="11.25" customHeight="1" x14ac:dyDescent="0.35">
      <c r="A25" s="2"/>
      <c r="B25" s="2"/>
      <c r="C25" s="2" t="s">
        <v>53</v>
      </c>
      <c r="D25" s="2"/>
      <c r="E25" s="42">
        <v>11301.99</v>
      </c>
      <c r="F25" s="42">
        <v>17812.5</v>
      </c>
      <c r="G25" s="44">
        <v>-6510.51</v>
      </c>
      <c r="H25" s="42">
        <v>42749.999277343748</v>
      </c>
      <c r="I25" s="42">
        <v>42750</v>
      </c>
      <c r="J25" s="42">
        <v>31448.00927734375</v>
      </c>
      <c r="K25" s="43">
        <f t="shared" ref="K25:K45" si="2">H25-E25</f>
        <v>31448.00927734375</v>
      </c>
    </row>
    <row r="26" spans="1:11" ht="11.25" customHeight="1" x14ac:dyDescent="0.35">
      <c r="A26" s="2"/>
      <c r="B26" s="2"/>
      <c r="C26" s="2" t="s">
        <v>54</v>
      </c>
      <c r="D26" s="2"/>
      <c r="E26" s="42">
        <v>69165.73</v>
      </c>
      <c r="F26" s="42">
        <v>63728.35</v>
      </c>
      <c r="G26" s="44">
        <v>5437.375</v>
      </c>
      <c r="H26" s="42">
        <v>152948.00539062498</v>
      </c>
      <c r="I26" s="42">
        <v>152948.04</v>
      </c>
      <c r="J26" s="42">
        <v>83782.275390624985</v>
      </c>
      <c r="K26" s="43">
        <f t="shared" si="2"/>
        <v>83782.275390624985</v>
      </c>
    </row>
    <row r="27" spans="1:11" ht="11.25" customHeight="1" x14ac:dyDescent="0.35">
      <c r="A27" s="2"/>
      <c r="B27" s="2"/>
      <c r="C27" s="2" t="s">
        <v>55</v>
      </c>
      <c r="D27" s="2"/>
      <c r="E27" s="42">
        <v>49404.36</v>
      </c>
      <c r="F27" s="42">
        <v>64287.9</v>
      </c>
      <c r="G27" s="44">
        <v>-14883.54</v>
      </c>
      <c r="H27" s="42">
        <v>154290.99964843749</v>
      </c>
      <c r="I27" s="42">
        <v>154290.96</v>
      </c>
      <c r="J27" s="42">
        <v>104886.63964843749</v>
      </c>
      <c r="K27" s="43">
        <f t="shared" si="2"/>
        <v>104886.63964843749</v>
      </c>
    </row>
    <row r="28" spans="1:11" ht="11.25" customHeight="1" x14ac:dyDescent="0.35">
      <c r="A28" s="2"/>
      <c r="B28" s="2"/>
      <c r="C28" s="2" t="s">
        <v>56</v>
      </c>
      <c r="D28" s="2"/>
      <c r="E28" s="42">
        <v>22585.18</v>
      </c>
      <c r="F28" s="42">
        <v>50001.65</v>
      </c>
      <c r="G28" s="44">
        <v>-27416.47</v>
      </c>
      <c r="H28" s="42">
        <v>120004.00226562499</v>
      </c>
      <c r="I28" s="42">
        <v>120003.96</v>
      </c>
      <c r="J28" s="42">
        <v>97418.822265625</v>
      </c>
      <c r="K28" s="43">
        <f t="shared" si="2"/>
        <v>97418.822265625</v>
      </c>
    </row>
    <row r="29" spans="1:11" ht="11.25" customHeight="1" x14ac:dyDescent="0.35">
      <c r="A29" s="2"/>
      <c r="B29" s="2"/>
      <c r="C29" s="2" t="s">
        <v>57</v>
      </c>
      <c r="D29" s="2"/>
      <c r="E29" s="42">
        <v>0</v>
      </c>
      <c r="F29" s="42">
        <v>23911.7</v>
      </c>
      <c r="G29" s="44">
        <v>-23911.7</v>
      </c>
      <c r="H29" s="42">
        <v>57388.0029296875</v>
      </c>
      <c r="I29" s="42">
        <v>57388.08</v>
      </c>
      <c r="J29" s="42">
        <v>57388.0029296875</v>
      </c>
      <c r="K29" s="43">
        <f t="shared" si="2"/>
        <v>57388.0029296875</v>
      </c>
    </row>
    <row r="30" spans="1:11" ht="11.25" customHeight="1" x14ac:dyDescent="0.35">
      <c r="A30" s="2"/>
      <c r="B30" s="2"/>
      <c r="C30" s="2" t="s">
        <v>58</v>
      </c>
      <c r="D30" s="2"/>
      <c r="E30" s="42">
        <v>0</v>
      </c>
      <c r="F30" s="42">
        <v>30640</v>
      </c>
      <c r="G30" s="44">
        <v>-30640</v>
      </c>
      <c r="H30" s="42">
        <v>73535.998046875</v>
      </c>
      <c r="I30" s="42">
        <v>73536</v>
      </c>
      <c r="J30" s="42">
        <v>73535.998046875</v>
      </c>
      <c r="K30" s="43">
        <f t="shared" si="2"/>
        <v>73535.998046875</v>
      </c>
    </row>
    <row r="31" spans="1:11" ht="11.25" customHeight="1" x14ac:dyDescent="0.35">
      <c r="A31" s="2"/>
      <c r="B31" s="2"/>
      <c r="C31" s="2" t="s">
        <v>59</v>
      </c>
      <c r="D31" s="2"/>
      <c r="E31" s="42">
        <v>0</v>
      </c>
      <c r="F31" s="42">
        <v>23410.85</v>
      </c>
      <c r="G31" s="44">
        <v>-23410.85</v>
      </c>
      <c r="H31" s="42">
        <v>56185.9990234375</v>
      </c>
      <c r="I31" s="42">
        <v>56186.04</v>
      </c>
      <c r="J31" s="42">
        <v>56185.9990234375</v>
      </c>
      <c r="K31" s="43">
        <f t="shared" si="2"/>
        <v>56185.9990234375</v>
      </c>
    </row>
    <row r="32" spans="1:11" ht="11.25" customHeight="1" x14ac:dyDescent="0.35">
      <c r="A32" s="2"/>
      <c r="B32" s="2"/>
      <c r="C32" s="2" t="s">
        <v>60</v>
      </c>
      <c r="D32" s="2"/>
      <c r="E32" s="42">
        <v>0</v>
      </c>
      <c r="F32" s="42">
        <v>7034.6</v>
      </c>
      <c r="G32" s="44">
        <v>-7034.6</v>
      </c>
      <c r="H32" s="42">
        <v>16883.03955078125</v>
      </c>
      <c r="I32" s="42">
        <v>16883.04</v>
      </c>
      <c r="J32" s="42">
        <v>16883.03955078125</v>
      </c>
      <c r="K32" s="43">
        <f t="shared" si="2"/>
        <v>16883.03955078125</v>
      </c>
    </row>
    <row r="33" spans="1:11" ht="11.25" customHeight="1" x14ac:dyDescent="0.35">
      <c r="A33" s="2"/>
      <c r="B33" s="2"/>
      <c r="C33" s="2" t="s">
        <v>61</v>
      </c>
      <c r="D33" s="2"/>
      <c r="E33" s="42">
        <v>0</v>
      </c>
      <c r="F33" s="42">
        <v>8562.9</v>
      </c>
      <c r="G33" s="44">
        <v>-8562.9</v>
      </c>
      <c r="H33" s="42">
        <v>20550.9609375</v>
      </c>
      <c r="I33" s="42">
        <v>20550.96</v>
      </c>
      <c r="J33" s="42">
        <v>20550.9609375</v>
      </c>
      <c r="K33" s="43">
        <f t="shared" si="2"/>
        <v>20550.9609375</v>
      </c>
    </row>
    <row r="34" spans="1:11" ht="11.25" customHeight="1" x14ac:dyDescent="0.35">
      <c r="A34" s="2"/>
      <c r="B34" s="2"/>
      <c r="C34" s="2" t="s">
        <v>62</v>
      </c>
      <c r="D34" s="2"/>
      <c r="E34" s="42">
        <v>0</v>
      </c>
      <c r="F34" s="42">
        <v>7009.15</v>
      </c>
      <c r="G34" s="44">
        <v>-7009.15</v>
      </c>
      <c r="H34" s="42">
        <v>16821.96044921875</v>
      </c>
      <c r="I34" s="42">
        <v>16821.96</v>
      </c>
      <c r="J34" s="42">
        <v>16821.96044921875</v>
      </c>
      <c r="K34" s="43">
        <f t="shared" si="2"/>
        <v>16821.96044921875</v>
      </c>
    </row>
    <row r="35" spans="1:11" ht="11.25" customHeight="1" x14ac:dyDescent="0.35">
      <c r="A35" s="2"/>
      <c r="B35" s="2"/>
      <c r="C35" s="2" t="s">
        <v>63</v>
      </c>
      <c r="D35" s="2"/>
      <c r="E35" s="42">
        <v>0</v>
      </c>
      <c r="F35" s="42">
        <v>221257.95</v>
      </c>
      <c r="G35" s="44">
        <v>-221258</v>
      </c>
      <c r="H35" s="42">
        <v>531019.015625</v>
      </c>
      <c r="I35" s="42">
        <v>531019.07999999996</v>
      </c>
      <c r="J35" s="42">
        <v>531019.015625</v>
      </c>
      <c r="K35" s="43">
        <f t="shared" si="2"/>
        <v>531019.015625</v>
      </c>
    </row>
    <row r="36" spans="1:11" ht="11.25" customHeight="1" x14ac:dyDescent="0.35">
      <c r="A36" s="2"/>
      <c r="B36" s="2"/>
      <c r="C36" s="2" t="s">
        <v>64</v>
      </c>
      <c r="D36" s="2"/>
      <c r="E36" s="42">
        <v>0</v>
      </c>
      <c r="F36" s="42">
        <v>211067.1</v>
      </c>
      <c r="G36" s="44">
        <v>-211067.1</v>
      </c>
      <c r="H36" s="42">
        <v>506561.015625</v>
      </c>
      <c r="I36" s="42">
        <v>506561.04</v>
      </c>
      <c r="J36" s="42">
        <v>506561.015625</v>
      </c>
      <c r="K36" s="43">
        <f t="shared" si="2"/>
        <v>506561.015625</v>
      </c>
    </row>
    <row r="37" spans="1:11" ht="11.25" customHeight="1" x14ac:dyDescent="0.35">
      <c r="A37" s="2"/>
      <c r="B37" s="2"/>
      <c r="C37" s="2" t="s">
        <v>65</v>
      </c>
      <c r="D37" s="2"/>
      <c r="E37" s="42">
        <v>89608</v>
      </c>
      <c r="F37" s="42">
        <v>225512.5</v>
      </c>
      <c r="G37" s="44">
        <v>-135904.5</v>
      </c>
      <c r="H37" s="42">
        <v>541230.0078125</v>
      </c>
      <c r="I37" s="42">
        <v>541230</v>
      </c>
      <c r="J37" s="42">
        <v>451622.0078125</v>
      </c>
      <c r="K37" s="43">
        <f t="shared" si="2"/>
        <v>451622.0078125</v>
      </c>
    </row>
    <row r="38" spans="1:11" ht="11.25" customHeight="1" x14ac:dyDescent="0.35">
      <c r="A38" s="2"/>
      <c r="B38" s="2"/>
      <c r="C38" s="2" t="s">
        <v>66</v>
      </c>
      <c r="D38" s="2"/>
      <c r="E38" s="42">
        <v>0</v>
      </c>
      <c r="F38" s="42">
        <v>12884.6</v>
      </c>
      <c r="G38" s="44">
        <v>-12884.6</v>
      </c>
      <c r="H38" s="42">
        <v>30922.9990234375</v>
      </c>
      <c r="I38" s="42">
        <v>30923.040000000001</v>
      </c>
      <c r="J38" s="42">
        <v>30922.9990234375</v>
      </c>
      <c r="K38" s="43">
        <f t="shared" si="2"/>
        <v>30922.9990234375</v>
      </c>
    </row>
    <row r="39" spans="1:11" ht="11.25" customHeight="1" x14ac:dyDescent="0.35">
      <c r="A39" s="2"/>
      <c r="B39" s="2"/>
      <c r="C39" s="2" t="s">
        <v>67</v>
      </c>
      <c r="D39" s="2"/>
      <c r="E39" s="42">
        <v>0</v>
      </c>
      <c r="F39" s="42">
        <v>12521.65</v>
      </c>
      <c r="G39" s="44">
        <v>-12521.65</v>
      </c>
      <c r="H39" s="42">
        <v>30052.00146484375</v>
      </c>
      <c r="I39" s="42">
        <v>30051.96</v>
      </c>
      <c r="J39" s="42">
        <v>30052.00146484375</v>
      </c>
      <c r="K39" s="43">
        <f t="shared" si="2"/>
        <v>30052.00146484375</v>
      </c>
    </row>
    <row r="40" spans="1:11" ht="11.25" customHeight="1" x14ac:dyDescent="0.35">
      <c r="A40" s="2"/>
      <c r="B40" s="2"/>
      <c r="C40" s="2" t="s">
        <v>68</v>
      </c>
      <c r="D40" s="2"/>
      <c r="E40" s="42">
        <v>0</v>
      </c>
      <c r="F40" s="42">
        <v>12904.2</v>
      </c>
      <c r="G40" s="44">
        <v>-12904.2</v>
      </c>
      <c r="H40" s="42">
        <v>30969.99951171875</v>
      </c>
      <c r="I40" s="42">
        <v>30970.080000000002</v>
      </c>
      <c r="J40" s="42">
        <v>30969.99951171875</v>
      </c>
      <c r="K40" s="43">
        <f t="shared" si="2"/>
        <v>30969.99951171875</v>
      </c>
    </row>
    <row r="41" spans="1:11" ht="11.25" customHeight="1" x14ac:dyDescent="0.35">
      <c r="A41" s="2"/>
      <c r="B41" s="2"/>
      <c r="C41" s="2" t="s">
        <v>69</v>
      </c>
      <c r="D41" s="2"/>
      <c r="E41" s="42">
        <v>27167</v>
      </c>
      <c r="F41" s="42">
        <v>360416.65</v>
      </c>
      <c r="G41" s="44">
        <v>-333249.7</v>
      </c>
      <c r="H41" s="42">
        <v>865000.0078125</v>
      </c>
      <c r="I41" s="42">
        <v>864999.96</v>
      </c>
      <c r="J41" s="42">
        <v>837833.0078125</v>
      </c>
      <c r="K41" s="43">
        <f t="shared" si="2"/>
        <v>837833.0078125</v>
      </c>
    </row>
    <row r="42" spans="1:11" ht="11.25" customHeight="1" x14ac:dyDescent="0.35">
      <c r="A42" s="2"/>
      <c r="B42" s="2"/>
      <c r="C42" s="2" t="s">
        <v>70</v>
      </c>
      <c r="D42" s="2"/>
      <c r="E42" s="42">
        <v>25905</v>
      </c>
      <c r="F42" s="42">
        <v>500000</v>
      </c>
      <c r="G42" s="44">
        <v>-474095</v>
      </c>
      <c r="H42" s="42">
        <v>1200000.015625</v>
      </c>
      <c r="I42" s="42">
        <v>1200000</v>
      </c>
      <c r="J42" s="42">
        <v>1174095.015625</v>
      </c>
      <c r="K42" s="43">
        <f t="shared" si="2"/>
        <v>1174095.015625</v>
      </c>
    </row>
    <row r="43" spans="1:11" ht="11.25" customHeight="1" x14ac:dyDescent="0.35">
      <c r="A43" s="2"/>
      <c r="B43" s="2"/>
      <c r="C43" s="2" t="s">
        <v>71</v>
      </c>
      <c r="D43" s="2"/>
      <c r="E43" s="42">
        <v>197791</v>
      </c>
      <c r="F43" s="42">
        <v>392357.45</v>
      </c>
      <c r="G43" s="44">
        <v>-194566.39999999999</v>
      </c>
      <c r="H43" s="42">
        <v>941657.9765625</v>
      </c>
      <c r="I43" s="42">
        <v>941657.88</v>
      </c>
      <c r="J43" s="42">
        <v>743866.9765625</v>
      </c>
      <c r="K43" s="43">
        <f t="shared" si="2"/>
        <v>743866.9765625</v>
      </c>
    </row>
    <row r="44" spans="1:11" ht="11.25" customHeight="1" x14ac:dyDescent="0.35">
      <c r="A44" s="2"/>
      <c r="B44" s="2"/>
      <c r="C44" s="2" t="s">
        <v>72</v>
      </c>
      <c r="D44" s="2"/>
      <c r="E44" s="42">
        <v>0</v>
      </c>
      <c r="F44" s="42">
        <v>199170</v>
      </c>
      <c r="G44" s="44">
        <v>-199170</v>
      </c>
      <c r="H44" s="42">
        <v>478008.015625</v>
      </c>
      <c r="I44" s="42">
        <v>478008</v>
      </c>
      <c r="J44" s="42">
        <v>478008.015625</v>
      </c>
      <c r="K44" s="43">
        <f t="shared" si="2"/>
        <v>478008.015625</v>
      </c>
    </row>
    <row r="45" spans="1:11" ht="11.25" customHeight="1" x14ac:dyDescent="0.35">
      <c r="A45" s="2"/>
      <c r="B45" s="2"/>
      <c r="C45" s="2" t="s">
        <v>73</v>
      </c>
      <c r="D45" s="2"/>
      <c r="E45" s="42">
        <v>0</v>
      </c>
      <c r="F45" s="42">
        <v>129019.2</v>
      </c>
      <c r="G45" s="44">
        <v>-129019.2</v>
      </c>
      <c r="H45" s="42">
        <v>309646.01171875</v>
      </c>
      <c r="I45" s="42">
        <v>309646.08000000002</v>
      </c>
      <c r="J45" s="42">
        <v>309646.01171875</v>
      </c>
      <c r="K45" s="43">
        <f t="shared" si="2"/>
        <v>309646.01171875</v>
      </c>
    </row>
    <row r="46" spans="1:11" ht="11.25" customHeight="1" x14ac:dyDescent="0.35">
      <c r="A46" s="2"/>
      <c r="B46" s="2"/>
      <c r="C46" s="29" t="s">
        <v>74</v>
      </c>
      <c r="D46" s="29"/>
      <c r="E46" s="45">
        <f>SUM(E25:E45)</f>
        <v>492928.26</v>
      </c>
      <c r="F46" s="45">
        <f t="shared" ref="F46:K46" si="3">SUM(F25:F45)</f>
        <v>2573510.9000000004</v>
      </c>
      <c r="G46" s="45">
        <f t="shared" si="3"/>
        <v>-2080582.6949999998</v>
      </c>
      <c r="H46" s="45">
        <f t="shared" si="3"/>
        <v>6176426.033925781</v>
      </c>
      <c r="I46" s="45">
        <f t="shared" si="3"/>
        <v>6176426.1600000001</v>
      </c>
      <c r="J46" s="45">
        <f t="shared" si="3"/>
        <v>5683497.7739257813</v>
      </c>
      <c r="K46" s="45">
        <f t="shared" si="3"/>
        <v>5683497.7739257813</v>
      </c>
    </row>
    <row r="47" spans="1:11" ht="11.25" customHeight="1" x14ac:dyDescent="0.35">
      <c r="A47" s="2"/>
      <c r="B47" s="29" t="s">
        <v>17</v>
      </c>
      <c r="C47" s="29"/>
      <c r="D47" s="29"/>
      <c r="E47" s="45">
        <f>E23+E46</f>
        <v>3643682.17</v>
      </c>
      <c r="F47" s="45">
        <f t="shared" ref="F47:K47" si="4">F23+F46</f>
        <v>5045092.5500000007</v>
      </c>
      <c r="G47" s="45">
        <f t="shared" si="4"/>
        <v>-1401410.4349999998</v>
      </c>
      <c r="H47" s="45">
        <f t="shared" si="4"/>
        <v>11508095.066911621</v>
      </c>
      <c r="I47" s="45">
        <f t="shared" si="4"/>
        <v>12108222.120000001</v>
      </c>
      <c r="J47" s="45">
        <f t="shared" si="4"/>
        <v>7864412.8969116211</v>
      </c>
      <c r="K47" s="45">
        <f t="shared" si="4"/>
        <v>7864412.8969116211</v>
      </c>
    </row>
    <row r="48" spans="1:11" ht="11.25" customHeight="1" x14ac:dyDescent="0.35">
      <c r="A48" s="2" t="s">
        <v>18</v>
      </c>
      <c r="B48" s="2"/>
      <c r="C48" s="2"/>
      <c r="D48" s="2"/>
      <c r="E48" s="42"/>
      <c r="F48" s="42"/>
      <c r="G48" s="44"/>
      <c r="H48" s="42"/>
      <c r="I48" s="42"/>
      <c r="J48" s="42"/>
      <c r="K48" s="43"/>
    </row>
    <row r="49" spans="1:11" ht="11.25" customHeight="1" x14ac:dyDescent="0.35">
      <c r="A49" s="2"/>
      <c r="B49" s="2" t="s">
        <v>19</v>
      </c>
      <c r="C49" s="2"/>
      <c r="D49" s="2"/>
      <c r="E49" s="42"/>
      <c r="F49" s="42"/>
      <c r="G49" s="44"/>
      <c r="H49" s="42"/>
      <c r="I49" s="42"/>
      <c r="J49" s="42"/>
      <c r="K49" s="43"/>
    </row>
    <row r="50" spans="1:11" ht="11.25" customHeight="1" x14ac:dyDescent="0.35">
      <c r="A50" s="2"/>
      <c r="B50" s="2"/>
      <c r="C50" s="2" t="s">
        <v>75</v>
      </c>
      <c r="D50" s="2"/>
      <c r="E50" s="42">
        <v>14389.25</v>
      </c>
      <c r="F50" s="42">
        <v>0</v>
      </c>
      <c r="G50" s="44">
        <v>-14389.25</v>
      </c>
      <c r="H50" s="42">
        <v>-2.44140625E-4</v>
      </c>
      <c r="I50" s="42">
        <v>0</v>
      </c>
      <c r="J50" s="42">
        <v>-14389.250244140625</v>
      </c>
      <c r="K50" s="43">
        <f t="shared" ref="K50:K113" si="5">H50-E50</f>
        <v>-14389.250244140625</v>
      </c>
    </row>
    <row r="51" spans="1:11" ht="11.25" customHeight="1" x14ac:dyDescent="0.35">
      <c r="A51" s="2"/>
      <c r="B51" s="2"/>
      <c r="C51" s="2" t="s">
        <v>76</v>
      </c>
      <c r="D51" s="2"/>
      <c r="E51" s="42">
        <v>78228.11</v>
      </c>
      <c r="F51" s="42">
        <v>172364.15</v>
      </c>
      <c r="G51" s="44">
        <v>94136.05</v>
      </c>
      <c r="H51" s="42">
        <v>413673.98890624999</v>
      </c>
      <c r="I51" s="42">
        <v>413673.96</v>
      </c>
      <c r="J51" s="42">
        <v>335445.87890625</v>
      </c>
      <c r="K51" s="43">
        <f t="shared" si="5"/>
        <v>335445.87890625</v>
      </c>
    </row>
    <row r="52" spans="1:11" ht="11.25" customHeight="1" x14ac:dyDescent="0.35">
      <c r="A52" s="2"/>
      <c r="B52" s="2"/>
      <c r="C52" s="2" t="s">
        <v>77</v>
      </c>
      <c r="D52" s="2"/>
      <c r="E52" s="42">
        <v>52799.97</v>
      </c>
      <c r="F52" s="42">
        <v>224850</v>
      </c>
      <c r="G52" s="44">
        <v>172050</v>
      </c>
      <c r="H52" s="42">
        <v>539640.01687499997</v>
      </c>
      <c r="I52" s="42">
        <v>539640</v>
      </c>
      <c r="J52" s="42">
        <v>486840.046875</v>
      </c>
      <c r="K52" s="43">
        <f t="shared" si="5"/>
        <v>486840.046875</v>
      </c>
    </row>
    <row r="53" spans="1:11" ht="11.25" customHeight="1" x14ac:dyDescent="0.35">
      <c r="A53" s="2"/>
      <c r="B53" s="2"/>
      <c r="C53" s="2" t="s">
        <v>78</v>
      </c>
      <c r="D53" s="2"/>
      <c r="E53" s="42">
        <v>19949.39</v>
      </c>
      <c r="F53" s="42">
        <v>143334.9</v>
      </c>
      <c r="G53" s="44">
        <v>123385.5</v>
      </c>
      <c r="H53" s="42">
        <v>344004.02671875001</v>
      </c>
      <c r="I53" s="42">
        <v>344003.76</v>
      </c>
      <c r="J53" s="42">
        <v>324054.63671875</v>
      </c>
      <c r="K53" s="43">
        <f t="shared" si="5"/>
        <v>324054.63671875</v>
      </c>
    </row>
    <row r="54" spans="1:11" ht="11.25" customHeight="1" x14ac:dyDescent="0.35">
      <c r="A54" s="2"/>
      <c r="B54" s="2"/>
      <c r="C54" s="2" t="s">
        <v>79</v>
      </c>
      <c r="D54" s="2"/>
      <c r="E54" s="42">
        <v>22800</v>
      </c>
      <c r="F54" s="42">
        <v>38000</v>
      </c>
      <c r="G54" s="44">
        <v>15200</v>
      </c>
      <c r="H54" s="42">
        <v>91200.0009765625</v>
      </c>
      <c r="I54" s="42">
        <v>91200</v>
      </c>
      <c r="J54" s="42">
        <v>68400.0009765625</v>
      </c>
      <c r="K54" s="43">
        <f t="shared" si="5"/>
        <v>68400.0009765625</v>
      </c>
    </row>
    <row r="55" spans="1:11" ht="11.25" customHeight="1" x14ac:dyDescent="0.35">
      <c r="A55" s="2"/>
      <c r="B55" s="2"/>
      <c r="C55" s="2" t="s">
        <v>80</v>
      </c>
      <c r="D55" s="2"/>
      <c r="E55" s="42">
        <v>14935.05</v>
      </c>
      <c r="F55" s="42">
        <v>38000</v>
      </c>
      <c r="G55" s="44">
        <v>23064.95</v>
      </c>
      <c r="H55" s="42">
        <v>91200.002148437503</v>
      </c>
      <c r="I55" s="42">
        <v>91200</v>
      </c>
      <c r="J55" s="42">
        <v>76264.9521484375</v>
      </c>
      <c r="K55" s="43">
        <f t="shared" si="5"/>
        <v>76264.9521484375</v>
      </c>
    </row>
    <row r="56" spans="1:11" ht="11.25" customHeight="1" x14ac:dyDescent="0.35">
      <c r="A56" s="2"/>
      <c r="B56" s="2"/>
      <c r="C56" s="2" t="s">
        <v>81</v>
      </c>
      <c r="D56" s="2"/>
      <c r="E56" s="42">
        <v>36809.78</v>
      </c>
      <c r="F56" s="42">
        <v>37500</v>
      </c>
      <c r="G56" s="44">
        <v>690.21879999999999</v>
      </c>
      <c r="H56" s="42">
        <v>89999.997773437499</v>
      </c>
      <c r="I56" s="42">
        <v>90000</v>
      </c>
      <c r="J56" s="42">
        <v>53190.2177734375</v>
      </c>
      <c r="K56" s="43">
        <f t="shared" si="5"/>
        <v>53190.2177734375</v>
      </c>
    </row>
    <row r="57" spans="1:11" ht="11.25" customHeight="1" x14ac:dyDescent="0.35">
      <c r="A57" s="2"/>
      <c r="B57" s="2"/>
      <c r="C57" s="2" t="s">
        <v>82</v>
      </c>
      <c r="D57" s="2"/>
      <c r="E57" s="42">
        <v>25097.119999999999</v>
      </c>
      <c r="F57" s="42">
        <v>26712.1</v>
      </c>
      <c r="G57" s="44">
        <v>1614.98</v>
      </c>
      <c r="H57" s="42">
        <v>64109.042851562503</v>
      </c>
      <c r="I57" s="42">
        <v>64109.04</v>
      </c>
      <c r="J57" s="42">
        <v>39011.9228515625</v>
      </c>
      <c r="K57" s="43">
        <f t="shared" si="5"/>
        <v>39011.9228515625</v>
      </c>
    </row>
    <row r="58" spans="1:11" ht="11.25" customHeight="1" x14ac:dyDescent="0.35">
      <c r="A58" s="2"/>
      <c r="B58" s="2"/>
      <c r="C58" s="2" t="s">
        <v>83</v>
      </c>
      <c r="D58" s="2"/>
      <c r="E58" s="42">
        <v>10358.6</v>
      </c>
      <c r="F58" s="42">
        <v>25990</v>
      </c>
      <c r="G58" s="44">
        <v>15631.4</v>
      </c>
      <c r="H58" s="42">
        <v>62375.999902343749</v>
      </c>
      <c r="I58" s="42">
        <v>62376</v>
      </c>
      <c r="J58" s="42">
        <v>52017.39990234375</v>
      </c>
      <c r="K58" s="43">
        <f t="shared" si="5"/>
        <v>52017.39990234375</v>
      </c>
    </row>
    <row r="59" spans="1:11" ht="11.25" customHeight="1" x14ac:dyDescent="0.35">
      <c r="A59" s="2"/>
      <c r="B59" s="2"/>
      <c r="C59" s="2" t="s">
        <v>84</v>
      </c>
      <c r="D59" s="2"/>
      <c r="E59" s="42">
        <v>6370.28</v>
      </c>
      <c r="F59" s="42">
        <v>20214.599999999999</v>
      </c>
      <c r="G59" s="44">
        <v>13844.32</v>
      </c>
      <c r="H59" s="42">
        <v>48515.037812499999</v>
      </c>
      <c r="I59" s="42">
        <v>48515.040000000001</v>
      </c>
      <c r="J59" s="42">
        <v>42144.7578125</v>
      </c>
      <c r="K59" s="43">
        <f t="shared" si="5"/>
        <v>42144.7578125</v>
      </c>
    </row>
    <row r="60" spans="1:11" ht="11.25" customHeight="1" x14ac:dyDescent="0.35">
      <c r="A60" s="2"/>
      <c r="B60" s="2"/>
      <c r="C60" s="2" t="s">
        <v>85</v>
      </c>
      <c r="D60" s="2"/>
      <c r="E60" s="42">
        <v>97077.57</v>
      </c>
      <c r="F60" s="42">
        <v>0</v>
      </c>
      <c r="G60" s="44">
        <v>-97077.57</v>
      </c>
      <c r="H60" s="42">
        <v>-2.2656250075669959E-3</v>
      </c>
      <c r="I60" s="42">
        <v>0</v>
      </c>
      <c r="J60" s="42">
        <v>-97077.572265625015</v>
      </c>
      <c r="K60" s="43">
        <f t="shared" si="5"/>
        <v>-97077.572265625015</v>
      </c>
    </row>
    <row r="61" spans="1:11" ht="11.25" customHeight="1" x14ac:dyDescent="0.35">
      <c r="A61" s="2"/>
      <c r="B61" s="2"/>
      <c r="C61" s="2" t="s">
        <v>86</v>
      </c>
      <c r="D61" s="2"/>
      <c r="E61" s="42">
        <v>29637.4</v>
      </c>
      <c r="F61" s="42">
        <v>0</v>
      </c>
      <c r="G61" s="44">
        <v>-29637.4</v>
      </c>
      <c r="H61" s="42">
        <v>-1.8554687485448085E-3</v>
      </c>
      <c r="I61" s="42">
        <v>0</v>
      </c>
      <c r="J61" s="42">
        <v>-29637.40185546875</v>
      </c>
      <c r="K61" s="43">
        <f t="shared" si="5"/>
        <v>-29637.40185546875</v>
      </c>
    </row>
    <row r="62" spans="1:11" ht="11.25" customHeight="1" x14ac:dyDescent="0.35">
      <c r="A62" s="2"/>
      <c r="B62" s="2"/>
      <c r="C62" s="2" t="s">
        <v>87</v>
      </c>
      <c r="D62" s="2"/>
      <c r="E62" s="42">
        <v>20618.52</v>
      </c>
      <c r="F62" s="42">
        <v>0</v>
      </c>
      <c r="G62" s="44">
        <v>-20618.52</v>
      </c>
      <c r="H62" s="42">
        <v>1.2011718754365575E-3</v>
      </c>
      <c r="I62" s="42">
        <v>0</v>
      </c>
      <c r="J62" s="42">
        <v>-20618.518798828125</v>
      </c>
      <c r="K62" s="43">
        <f t="shared" si="5"/>
        <v>-20618.518798828125</v>
      </c>
    </row>
    <row r="63" spans="1:11" ht="11.25" customHeight="1" x14ac:dyDescent="0.35">
      <c r="A63" s="2"/>
      <c r="B63" s="2"/>
      <c r="C63" s="2" t="s">
        <v>88</v>
      </c>
      <c r="D63" s="2"/>
      <c r="E63" s="42">
        <v>760</v>
      </c>
      <c r="F63" s="42">
        <v>0</v>
      </c>
      <c r="G63" s="44">
        <v>-760</v>
      </c>
      <c r="H63" s="42">
        <v>1.52587890625E-5</v>
      </c>
      <c r="I63" s="42">
        <v>0</v>
      </c>
      <c r="J63" s="42">
        <v>-759.99998474121094</v>
      </c>
      <c r="K63" s="43">
        <f t="shared" si="5"/>
        <v>-759.99998474121094</v>
      </c>
    </row>
    <row r="64" spans="1:11" ht="11.25" customHeight="1" x14ac:dyDescent="0.35">
      <c r="A64" s="2"/>
      <c r="B64" s="2"/>
      <c r="C64" s="2" t="s">
        <v>89</v>
      </c>
      <c r="D64" s="2"/>
      <c r="E64" s="42">
        <v>387221.69</v>
      </c>
      <c r="F64" s="42">
        <v>468680.4</v>
      </c>
      <c r="G64" s="44">
        <v>81458.720000000001</v>
      </c>
      <c r="H64" s="42">
        <v>1124833.0181249999</v>
      </c>
      <c r="I64" s="42">
        <v>1124832.96</v>
      </c>
      <c r="J64" s="42">
        <v>737611.328125</v>
      </c>
      <c r="K64" s="43">
        <f t="shared" si="5"/>
        <v>737611.328125</v>
      </c>
    </row>
    <row r="65" spans="1:11" ht="11.25" customHeight="1" x14ac:dyDescent="0.35">
      <c r="A65" s="2"/>
      <c r="B65" s="2"/>
      <c r="C65" s="2" t="s">
        <v>90</v>
      </c>
      <c r="D65" s="2"/>
      <c r="E65" s="42">
        <v>296581.27</v>
      </c>
      <c r="F65" s="42">
        <v>414282.5</v>
      </c>
      <c r="G65" s="44">
        <v>117701.2</v>
      </c>
      <c r="H65" s="42">
        <v>994277.99656250002</v>
      </c>
      <c r="I65" s="42">
        <v>994278</v>
      </c>
      <c r="J65" s="42">
        <v>697696.7265625</v>
      </c>
      <c r="K65" s="43">
        <f t="shared" si="5"/>
        <v>697696.7265625</v>
      </c>
    </row>
    <row r="66" spans="1:11" ht="11.25" customHeight="1" x14ac:dyDescent="0.35">
      <c r="A66" s="2"/>
      <c r="B66" s="2"/>
      <c r="C66" s="2" t="s">
        <v>91</v>
      </c>
      <c r="D66" s="2"/>
      <c r="E66" s="42">
        <v>188307.45</v>
      </c>
      <c r="F66" s="42">
        <v>241349.95</v>
      </c>
      <c r="G66" s="44">
        <v>53042.5</v>
      </c>
      <c r="H66" s="42">
        <v>579240.00468749995</v>
      </c>
      <c r="I66" s="42">
        <v>579239.88</v>
      </c>
      <c r="J66" s="42">
        <v>390932.55468749994</v>
      </c>
      <c r="K66" s="43">
        <f t="shared" si="5"/>
        <v>390932.55468749994</v>
      </c>
    </row>
    <row r="67" spans="1:11" ht="11.25" customHeight="1" x14ac:dyDescent="0.35">
      <c r="A67" s="2"/>
      <c r="B67" s="2"/>
      <c r="C67" s="2" t="s">
        <v>92</v>
      </c>
      <c r="D67" s="2"/>
      <c r="E67" s="42">
        <v>17662.919999999998</v>
      </c>
      <c r="F67" s="42">
        <v>43863.35</v>
      </c>
      <c r="G67" s="44">
        <v>26200.43</v>
      </c>
      <c r="H67" s="42">
        <v>105272.035234375</v>
      </c>
      <c r="I67" s="42">
        <v>105272.04</v>
      </c>
      <c r="J67" s="42">
        <v>87609.115234375</v>
      </c>
      <c r="K67" s="43">
        <f t="shared" si="5"/>
        <v>87609.115234375</v>
      </c>
    </row>
    <row r="68" spans="1:11" ht="11.25" customHeight="1" x14ac:dyDescent="0.35">
      <c r="A68" s="2"/>
      <c r="B68" s="2"/>
      <c r="C68" s="2" t="s">
        <v>93</v>
      </c>
      <c r="D68" s="2"/>
      <c r="E68" s="42">
        <v>17510</v>
      </c>
      <c r="F68" s="42">
        <v>42780</v>
      </c>
      <c r="G68" s="44">
        <v>25270</v>
      </c>
      <c r="H68" s="42">
        <v>102672</v>
      </c>
      <c r="I68" s="42">
        <v>102672</v>
      </c>
      <c r="J68" s="42">
        <v>85162</v>
      </c>
      <c r="K68" s="43">
        <f t="shared" si="5"/>
        <v>85162</v>
      </c>
    </row>
    <row r="69" spans="1:11" ht="11.25" customHeight="1" x14ac:dyDescent="0.35">
      <c r="A69" s="2"/>
      <c r="B69" s="2"/>
      <c r="C69" s="2" t="s">
        <v>94</v>
      </c>
      <c r="D69" s="2"/>
      <c r="E69" s="42">
        <v>7906.52</v>
      </c>
      <c r="F69" s="42">
        <v>42780</v>
      </c>
      <c r="G69" s="44">
        <v>34873.480000000003</v>
      </c>
      <c r="H69" s="42">
        <v>102671.9936328125</v>
      </c>
      <c r="I69" s="42">
        <v>102672</v>
      </c>
      <c r="J69" s="42">
        <v>94765.4736328125</v>
      </c>
      <c r="K69" s="43">
        <f t="shared" si="5"/>
        <v>94765.4736328125</v>
      </c>
    </row>
    <row r="70" spans="1:11" ht="11.25" customHeight="1" x14ac:dyDescent="0.35">
      <c r="A70" s="2"/>
      <c r="B70" s="2"/>
      <c r="C70" s="2" t="s">
        <v>95</v>
      </c>
      <c r="D70" s="2"/>
      <c r="E70" s="42">
        <v>21303.78</v>
      </c>
      <c r="F70" s="42">
        <v>22604.15</v>
      </c>
      <c r="G70" s="44">
        <v>1300.3710000000001</v>
      </c>
      <c r="H70" s="42">
        <v>54249.960175781249</v>
      </c>
      <c r="I70" s="42">
        <v>54249.96</v>
      </c>
      <c r="J70" s="42">
        <v>32946.18017578125</v>
      </c>
      <c r="K70" s="43">
        <f t="shared" si="5"/>
        <v>32946.18017578125</v>
      </c>
    </row>
    <row r="71" spans="1:11" ht="11.25" customHeight="1" x14ac:dyDescent="0.35">
      <c r="A71" s="2"/>
      <c r="B71" s="2"/>
      <c r="C71" s="2" t="s">
        <v>96</v>
      </c>
      <c r="D71" s="2"/>
      <c r="E71" s="42">
        <v>0</v>
      </c>
      <c r="F71" s="42">
        <v>21973.35</v>
      </c>
      <c r="G71" s="44">
        <v>21973.35</v>
      </c>
      <c r="H71" s="42">
        <v>52736.0380859375</v>
      </c>
      <c r="I71" s="42">
        <v>52736.04</v>
      </c>
      <c r="J71" s="42">
        <v>52736.0380859375</v>
      </c>
      <c r="K71" s="43">
        <f t="shared" si="5"/>
        <v>52736.0380859375</v>
      </c>
    </row>
    <row r="72" spans="1:11" ht="11.25" customHeight="1" x14ac:dyDescent="0.35">
      <c r="A72" s="2"/>
      <c r="B72" s="2"/>
      <c r="C72" s="2" t="s">
        <v>97</v>
      </c>
      <c r="D72" s="2"/>
      <c r="E72" s="42">
        <v>19512.43</v>
      </c>
      <c r="F72" s="42">
        <v>21737.5</v>
      </c>
      <c r="G72" s="44">
        <v>2225.0700000000002</v>
      </c>
      <c r="H72" s="42">
        <v>52170.0003125</v>
      </c>
      <c r="I72" s="42">
        <v>52170</v>
      </c>
      <c r="J72" s="42">
        <v>32657.5703125</v>
      </c>
      <c r="K72" s="43">
        <f t="shared" si="5"/>
        <v>32657.5703125</v>
      </c>
    </row>
    <row r="73" spans="1:11" ht="11.25" customHeight="1" x14ac:dyDescent="0.35">
      <c r="A73" s="2"/>
      <c r="B73" s="2"/>
      <c r="C73" s="2" t="s">
        <v>98</v>
      </c>
      <c r="D73" s="2"/>
      <c r="E73" s="42">
        <v>38146.81</v>
      </c>
      <c r="F73" s="42">
        <v>45558.75</v>
      </c>
      <c r="G73" s="44">
        <v>7411.9409999999998</v>
      </c>
      <c r="H73" s="42">
        <v>109341.0004296875</v>
      </c>
      <c r="I73" s="42">
        <v>109341</v>
      </c>
      <c r="J73" s="42">
        <v>71194.1904296875</v>
      </c>
      <c r="K73" s="43">
        <f t="shared" si="5"/>
        <v>71194.1904296875</v>
      </c>
    </row>
    <row r="74" spans="1:11" ht="11.25" customHeight="1" x14ac:dyDescent="0.35">
      <c r="A74" s="2"/>
      <c r="B74" s="2"/>
      <c r="C74" s="2" t="s">
        <v>99</v>
      </c>
      <c r="D74" s="2"/>
      <c r="E74" s="42">
        <v>20293.36</v>
      </c>
      <c r="F74" s="42">
        <v>21737.5</v>
      </c>
      <c r="G74" s="44">
        <v>1444.1410000000001</v>
      </c>
      <c r="H74" s="42">
        <v>52169.999648437501</v>
      </c>
      <c r="I74" s="42">
        <v>52170</v>
      </c>
      <c r="J74" s="42">
        <v>31876.6396484375</v>
      </c>
      <c r="K74" s="43">
        <f t="shared" si="5"/>
        <v>31876.6396484375</v>
      </c>
    </row>
    <row r="75" spans="1:11" ht="11.25" customHeight="1" x14ac:dyDescent="0.35">
      <c r="A75" s="2"/>
      <c r="B75" s="2"/>
      <c r="C75" s="2" t="s">
        <v>100</v>
      </c>
      <c r="D75" s="2"/>
      <c r="E75" s="42">
        <v>29757.8</v>
      </c>
      <c r="F75" s="42">
        <v>32941.699999999997</v>
      </c>
      <c r="G75" s="44">
        <v>3183.8980000000001</v>
      </c>
      <c r="H75" s="42">
        <v>79059.999707031253</v>
      </c>
      <c r="I75" s="42">
        <v>79060.08</v>
      </c>
      <c r="J75" s="42">
        <v>49302.19970703125</v>
      </c>
      <c r="K75" s="43">
        <f t="shared" si="5"/>
        <v>49302.19970703125</v>
      </c>
    </row>
    <row r="76" spans="1:11" ht="11.25" customHeight="1" x14ac:dyDescent="0.35">
      <c r="A76" s="2"/>
      <c r="B76" s="2"/>
      <c r="C76" s="2" t="s">
        <v>101</v>
      </c>
      <c r="D76" s="2"/>
      <c r="E76" s="42">
        <v>32833.410000000003</v>
      </c>
      <c r="F76" s="42">
        <v>33566.65</v>
      </c>
      <c r="G76" s="44">
        <v>733.23829999999998</v>
      </c>
      <c r="H76" s="42">
        <v>80560.001308593753</v>
      </c>
      <c r="I76" s="42">
        <v>80559.960000000006</v>
      </c>
      <c r="J76" s="42">
        <v>47726.59130859375</v>
      </c>
      <c r="K76" s="43">
        <f t="shared" si="5"/>
        <v>47726.59130859375</v>
      </c>
    </row>
    <row r="77" spans="1:11" ht="11.25" customHeight="1" x14ac:dyDescent="0.35">
      <c r="A77" s="2"/>
      <c r="B77" s="2"/>
      <c r="C77" s="2" t="s">
        <v>102</v>
      </c>
      <c r="D77" s="2"/>
      <c r="E77" s="42">
        <v>25788.04</v>
      </c>
      <c r="F77" s="42">
        <v>32108.35</v>
      </c>
      <c r="G77" s="44">
        <v>6320.3109999999997</v>
      </c>
      <c r="H77" s="42">
        <v>77060.001425781258</v>
      </c>
      <c r="I77" s="42">
        <v>77060.039999999994</v>
      </c>
      <c r="J77" s="42">
        <v>51271.961425781257</v>
      </c>
      <c r="K77" s="43">
        <f t="shared" si="5"/>
        <v>51271.961425781257</v>
      </c>
    </row>
    <row r="78" spans="1:11" ht="11.25" customHeight="1" x14ac:dyDescent="0.35">
      <c r="A78" s="2"/>
      <c r="B78" s="2"/>
      <c r="C78" s="2" t="s">
        <v>103</v>
      </c>
      <c r="D78" s="2"/>
      <c r="E78" s="42">
        <v>34434.82</v>
      </c>
      <c r="F78" s="42">
        <v>10629.15</v>
      </c>
      <c r="G78" s="44">
        <v>-23805.67</v>
      </c>
      <c r="H78" s="42">
        <v>25509.960991210937</v>
      </c>
      <c r="I78" s="42">
        <v>25509.96</v>
      </c>
      <c r="J78" s="42">
        <v>-8924.8590087890625</v>
      </c>
      <c r="K78" s="43">
        <f t="shared" si="5"/>
        <v>-8924.8590087890625</v>
      </c>
    </row>
    <row r="79" spans="1:11" ht="11.25" customHeight="1" x14ac:dyDescent="0.35">
      <c r="A79" s="2"/>
      <c r="B79" s="2"/>
      <c r="C79" s="2" t="s">
        <v>104</v>
      </c>
      <c r="D79" s="2"/>
      <c r="E79" s="42">
        <v>28479.37</v>
      </c>
      <c r="F79" s="42">
        <v>9699.15</v>
      </c>
      <c r="G79" s="44">
        <v>-18780.22</v>
      </c>
      <c r="H79" s="42">
        <v>23277.961979980471</v>
      </c>
      <c r="I79" s="42">
        <v>23277.96</v>
      </c>
      <c r="J79" s="42">
        <v>-5201.4080200195276</v>
      </c>
      <c r="K79" s="43">
        <f t="shared" si="5"/>
        <v>-5201.4080200195276</v>
      </c>
    </row>
    <row r="80" spans="1:11" ht="11.25" customHeight="1" x14ac:dyDescent="0.35">
      <c r="A80" s="2"/>
      <c r="B80" s="2"/>
      <c r="C80" s="2" t="s">
        <v>105</v>
      </c>
      <c r="D80" s="2"/>
      <c r="E80" s="42">
        <v>27009.78</v>
      </c>
      <c r="F80" s="42">
        <v>21568.75</v>
      </c>
      <c r="G80" s="44">
        <v>-5441.0290000000005</v>
      </c>
      <c r="H80" s="42">
        <v>51765.001435546874</v>
      </c>
      <c r="I80" s="42">
        <v>51765</v>
      </c>
      <c r="J80" s="42">
        <v>24755.221435546875</v>
      </c>
      <c r="K80" s="43">
        <f t="shared" si="5"/>
        <v>24755.221435546875</v>
      </c>
    </row>
    <row r="81" spans="1:11" ht="11.25" customHeight="1" x14ac:dyDescent="0.35">
      <c r="A81" s="2"/>
      <c r="B81" s="2"/>
      <c r="C81" s="2" t="s">
        <v>106</v>
      </c>
      <c r="D81" s="2"/>
      <c r="E81" s="42">
        <v>31762.34</v>
      </c>
      <c r="F81" s="42">
        <v>32507.9</v>
      </c>
      <c r="G81" s="44">
        <v>745.56050000000005</v>
      </c>
      <c r="H81" s="42">
        <v>78018.962070312497</v>
      </c>
      <c r="I81" s="42">
        <v>78018.960000000006</v>
      </c>
      <c r="J81" s="42">
        <v>46256.6220703125</v>
      </c>
      <c r="K81" s="43">
        <f t="shared" si="5"/>
        <v>46256.6220703125</v>
      </c>
    </row>
    <row r="82" spans="1:11" ht="11.25" customHeight="1" x14ac:dyDescent="0.35">
      <c r="A82" s="2"/>
      <c r="B82" s="2"/>
      <c r="C82" s="2" t="s">
        <v>107</v>
      </c>
      <c r="D82" s="2"/>
      <c r="E82" s="42">
        <v>12999.02</v>
      </c>
      <c r="F82" s="42">
        <v>20638.75</v>
      </c>
      <c r="G82" s="44">
        <v>7639.73</v>
      </c>
      <c r="H82" s="42">
        <v>49533.000957031254</v>
      </c>
      <c r="I82" s="42">
        <v>49533</v>
      </c>
      <c r="J82" s="42">
        <v>36533.98095703125</v>
      </c>
      <c r="K82" s="43">
        <f t="shared" si="5"/>
        <v>36533.98095703125</v>
      </c>
    </row>
    <row r="83" spans="1:11" ht="11.25" customHeight="1" x14ac:dyDescent="0.35">
      <c r="A83" s="2"/>
      <c r="B83" s="2"/>
      <c r="C83" s="2" t="s">
        <v>108</v>
      </c>
      <c r="D83" s="2"/>
      <c r="E83" s="42">
        <v>38995.47</v>
      </c>
      <c r="F83" s="42">
        <v>41720.85</v>
      </c>
      <c r="G83" s="44">
        <v>2725.3829999999998</v>
      </c>
      <c r="H83" s="42">
        <v>100130.0041796875</v>
      </c>
      <c r="I83" s="42">
        <v>100130.04</v>
      </c>
      <c r="J83" s="42">
        <v>61134.5341796875</v>
      </c>
      <c r="K83" s="43">
        <f t="shared" si="5"/>
        <v>61134.5341796875</v>
      </c>
    </row>
    <row r="84" spans="1:11" ht="11.25" customHeight="1" x14ac:dyDescent="0.35">
      <c r="A84" s="2"/>
      <c r="B84" s="2"/>
      <c r="C84" s="2" t="s">
        <v>109</v>
      </c>
      <c r="D84" s="2"/>
      <c r="E84" s="42">
        <v>25600.84</v>
      </c>
      <c r="F84" s="42">
        <v>30503.75</v>
      </c>
      <c r="G84" s="44">
        <v>4902.91</v>
      </c>
      <c r="H84" s="42">
        <v>73208.998691406247</v>
      </c>
      <c r="I84" s="42">
        <v>73209</v>
      </c>
      <c r="J84" s="42">
        <v>47608.15869140625</v>
      </c>
      <c r="K84" s="43">
        <f t="shared" si="5"/>
        <v>47608.15869140625</v>
      </c>
    </row>
    <row r="85" spans="1:11" ht="11.25" customHeight="1" x14ac:dyDescent="0.35">
      <c r="A85" s="2"/>
      <c r="B85" s="2"/>
      <c r="C85" s="2" t="s">
        <v>110</v>
      </c>
      <c r="D85" s="2"/>
      <c r="E85" s="42">
        <v>26249</v>
      </c>
      <c r="F85" s="42">
        <v>28579.200000000001</v>
      </c>
      <c r="G85" s="44">
        <v>2330.4789999999998</v>
      </c>
      <c r="H85" s="42">
        <v>68590.000761718751</v>
      </c>
      <c r="I85" s="42">
        <v>68590.080000000002</v>
      </c>
      <c r="J85" s="42">
        <v>42341.28076171875</v>
      </c>
      <c r="K85" s="43">
        <f t="shared" si="5"/>
        <v>42341.000761718751</v>
      </c>
    </row>
    <row r="86" spans="1:11" ht="11.25" customHeight="1" x14ac:dyDescent="0.35">
      <c r="A86" s="2"/>
      <c r="B86" s="2"/>
      <c r="C86" s="29" t="s">
        <v>111</v>
      </c>
      <c r="D86" s="29"/>
      <c r="E86" s="45">
        <f>SUM(E50:E85)</f>
        <v>1758187.1600000004</v>
      </c>
      <c r="F86" s="45">
        <f t="shared" ref="F86:K86" si="6">SUM(F50:F85)</f>
        <v>2408777.4000000004</v>
      </c>
      <c r="G86" s="45">
        <f t="shared" si="6"/>
        <v>650590.4726000001</v>
      </c>
      <c r="H86" s="45">
        <f t="shared" si="6"/>
        <v>5781066.051218871</v>
      </c>
      <c r="I86" s="45">
        <f t="shared" si="6"/>
        <v>5781065.7599999998</v>
      </c>
      <c r="J86" s="45">
        <f t="shared" si="6"/>
        <v>4022879.1712188721</v>
      </c>
      <c r="K86" s="45">
        <f t="shared" si="6"/>
        <v>4022878.8912188723</v>
      </c>
    </row>
    <row r="87" spans="1:11" ht="11.25" customHeight="1" x14ac:dyDescent="0.35">
      <c r="A87" s="2"/>
      <c r="B87" s="2" t="s">
        <v>20</v>
      </c>
      <c r="C87" s="2"/>
      <c r="D87" s="2"/>
      <c r="E87" s="42"/>
      <c r="F87" s="42"/>
      <c r="G87" s="44"/>
      <c r="H87" s="42"/>
      <c r="I87" s="42"/>
      <c r="J87" s="42"/>
      <c r="K87" s="43"/>
    </row>
    <row r="88" spans="1:11" ht="11.25" customHeight="1" x14ac:dyDescent="0.35">
      <c r="A88" s="2"/>
      <c r="B88" s="2"/>
      <c r="C88" s="2" t="s">
        <v>112</v>
      </c>
      <c r="D88" s="2"/>
      <c r="E88" s="42">
        <v>86981.86</v>
      </c>
      <c r="F88" s="42">
        <v>64572.1</v>
      </c>
      <c r="G88" s="44">
        <v>-22409.759999999998</v>
      </c>
      <c r="H88" s="42">
        <v>154973.04457031249</v>
      </c>
      <c r="I88" s="42">
        <v>154973.04</v>
      </c>
      <c r="J88" s="42">
        <v>67991.184570312485</v>
      </c>
      <c r="K88" s="43">
        <f t="shared" si="5"/>
        <v>67991.184570312485</v>
      </c>
    </row>
    <row r="89" spans="1:11" ht="11.25" customHeight="1" x14ac:dyDescent="0.35">
      <c r="A89" s="2"/>
      <c r="B89" s="2"/>
      <c r="C89" s="2" t="s">
        <v>113</v>
      </c>
      <c r="D89" s="2"/>
      <c r="E89" s="42">
        <v>33516.1</v>
      </c>
      <c r="F89" s="42">
        <v>78965.850000000006</v>
      </c>
      <c r="G89" s="44">
        <v>45449.75</v>
      </c>
      <c r="H89" s="42">
        <v>189518.03164062501</v>
      </c>
      <c r="I89" s="42">
        <v>189518.04</v>
      </c>
      <c r="J89" s="42">
        <v>156001.931640625</v>
      </c>
      <c r="K89" s="43">
        <f t="shared" si="5"/>
        <v>156001.931640625</v>
      </c>
    </row>
    <row r="90" spans="1:11" ht="11.25" customHeight="1" x14ac:dyDescent="0.35">
      <c r="A90" s="2"/>
      <c r="B90" s="2"/>
      <c r="C90" s="2" t="s">
        <v>114</v>
      </c>
      <c r="D90" s="2"/>
      <c r="E90" s="42">
        <v>71580.58</v>
      </c>
      <c r="F90" s="42">
        <v>49473.35</v>
      </c>
      <c r="G90" s="44">
        <v>-22107.23</v>
      </c>
      <c r="H90" s="42">
        <v>118736.04240234375</v>
      </c>
      <c r="I90" s="42">
        <v>118736.04</v>
      </c>
      <c r="J90" s="42">
        <v>47155.46240234375</v>
      </c>
      <c r="K90" s="43">
        <f t="shared" si="5"/>
        <v>47155.46240234375</v>
      </c>
    </row>
    <row r="91" spans="1:11" ht="11.25" customHeight="1" x14ac:dyDescent="0.35">
      <c r="A91" s="2"/>
      <c r="B91" s="2"/>
      <c r="C91" s="2" t="s">
        <v>115</v>
      </c>
      <c r="D91" s="2"/>
      <c r="E91" s="42">
        <v>51887.71</v>
      </c>
      <c r="F91" s="42">
        <v>56527.5</v>
      </c>
      <c r="G91" s="44">
        <v>4639.7889999999998</v>
      </c>
      <c r="H91" s="42">
        <v>135666.00003906249</v>
      </c>
      <c r="I91" s="42">
        <v>135666</v>
      </c>
      <c r="J91" s="42">
        <v>83778.2900390625</v>
      </c>
      <c r="K91" s="43">
        <f t="shared" si="5"/>
        <v>83778.2900390625</v>
      </c>
    </row>
    <row r="92" spans="1:11" ht="11.25" customHeight="1" x14ac:dyDescent="0.35">
      <c r="A92" s="2"/>
      <c r="B92" s="2"/>
      <c r="C92" s="2" t="s">
        <v>116</v>
      </c>
      <c r="D92" s="2"/>
      <c r="E92" s="42">
        <v>32051.040000000001</v>
      </c>
      <c r="F92" s="42">
        <v>57697.5</v>
      </c>
      <c r="G92" s="44">
        <v>25646.46</v>
      </c>
      <c r="H92" s="42">
        <v>138474.00191406251</v>
      </c>
      <c r="I92" s="42">
        <v>138474</v>
      </c>
      <c r="J92" s="42">
        <v>106422.9619140625</v>
      </c>
      <c r="K92" s="43">
        <f t="shared" si="5"/>
        <v>106422.9619140625</v>
      </c>
    </row>
    <row r="93" spans="1:11" ht="11.25" customHeight="1" x14ac:dyDescent="0.35">
      <c r="A93" s="2"/>
      <c r="B93" s="2"/>
      <c r="C93" s="2" t="s">
        <v>117</v>
      </c>
      <c r="D93" s="2"/>
      <c r="E93" s="42">
        <v>21227.38</v>
      </c>
      <c r="F93" s="42">
        <v>37134.15</v>
      </c>
      <c r="G93" s="44">
        <v>15906.77</v>
      </c>
      <c r="H93" s="42">
        <v>89121.959101562505</v>
      </c>
      <c r="I93" s="42">
        <v>89121.96</v>
      </c>
      <c r="J93" s="42">
        <v>67894.5791015625</v>
      </c>
      <c r="K93" s="43">
        <f t="shared" si="5"/>
        <v>67894.5791015625</v>
      </c>
    </row>
    <row r="94" spans="1:11" ht="11.25" customHeight="1" x14ac:dyDescent="0.35">
      <c r="A94" s="2"/>
      <c r="B94" s="2"/>
      <c r="C94" s="2" t="s">
        <v>118</v>
      </c>
      <c r="D94" s="2"/>
      <c r="E94" s="42">
        <v>12135.02</v>
      </c>
      <c r="F94" s="42">
        <v>12368.75</v>
      </c>
      <c r="G94" s="44">
        <v>233.73050000000001</v>
      </c>
      <c r="H94" s="42">
        <v>29685.00095703125</v>
      </c>
      <c r="I94" s="42">
        <v>29685</v>
      </c>
      <c r="J94" s="42">
        <v>17549.98095703125</v>
      </c>
      <c r="K94" s="43">
        <f t="shared" si="5"/>
        <v>17549.98095703125</v>
      </c>
    </row>
    <row r="95" spans="1:11" ht="11.25" customHeight="1" x14ac:dyDescent="0.35">
      <c r="A95" s="2"/>
      <c r="B95" s="2"/>
      <c r="C95" s="2" t="s">
        <v>119</v>
      </c>
      <c r="D95" s="2"/>
      <c r="E95" s="42">
        <v>7495.92</v>
      </c>
      <c r="F95" s="42">
        <v>12652.9</v>
      </c>
      <c r="G95" s="44">
        <v>5156.9799999999996</v>
      </c>
      <c r="H95" s="42">
        <v>30366.960527343748</v>
      </c>
      <c r="I95" s="42">
        <v>30366.959999999999</v>
      </c>
      <c r="J95" s="42">
        <v>22871.04052734375</v>
      </c>
      <c r="K95" s="43">
        <f t="shared" si="5"/>
        <v>22871.04052734375</v>
      </c>
    </row>
    <row r="96" spans="1:11" ht="11.25" customHeight="1" x14ac:dyDescent="0.35">
      <c r="A96" s="2"/>
      <c r="B96" s="2"/>
      <c r="C96" s="2" t="s">
        <v>120</v>
      </c>
      <c r="D96" s="2"/>
      <c r="E96" s="42">
        <v>4964.3500000000004</v>
      </c>
      <c r="F96" s="42">
        <v>8050</v>
      </c>
      <c r="G96" s="44">
        <v>3085.65</v>
      </c>
      <c r="H96" s="42">
        <v>19319.999902343749</v>
      </c>
      <c r="I96" s="42">
        <v>19320</v>
      </c>
      <c r="J96" s="42">
        <v>14355.649902343748</v>
      </c>
      <c r="K96" s="43">
        <f t="shared" si="5"/>
        <v>14355.649902343748</v>
      </c>
    </row>
    <row r="97" spans="1:11" ht="11.25" customHeight="1" x14ac:dyDescent="0.35">
      <c r="A97" s="2"/>
      <c r="B97" s="2"/>
      <c r="C97" s="2" t="s">
        <v>121</v>
      </c>
      <c r="D97" s="2"/>
      <c r="E97" s="42">
        <v>11289.92</v>
      </c>
      <c r="F97" s="42">
        <v>26832.5</v>
      </c>
      <c r="G97" s="44">
        <v>15542.58</v>
      </c>
      <c r="H97" s="42">
        <v>64397.997148437498</v>
      </c>
      <c r="I97" s="42">
        <v>64398</v>
      </c>
      <c r="J97" s="42">
        <v>53108.0771484375</v>
      </c>
      <c r="K97" s="43">
        <f t="shared" si="5"/>
        <v>53108.0771484375</v>
      </c>
    </row>
    <row r="98" spans="1:11" ht="11.25" customHeight="1" x14ac:dyDescent="0.35">
      <c r="A98" s="2"/>
      <c r="B98" s="2"/>
      <c r="C98" s="2" t="s">
        <v>122</v>
      </c>
      <c r="D98" s="2"/>
      <c r="E98" s="42">
        <v>12455.85</v>
      </c>
      <c r="F98" s="42">
        <v>26183.35</v>
      </c>
      <c r="G98" s="44">
        <v>13727.5</v>
      </c>
      <c r="H98" s="42">
        <v>62839.997460937499</v>
      </c>
      <c r="I98" s="42">
        <v>62840.04</v>
      </c>
      <c r="J98" s="42">
        <v>50384.1474609375</v>
      </c>
      <c r="K98" s="43">
        <f t="shared" si="5"/>
        <v>50384.1474609375</v>
      </c>
    </row>
    <row r="99" spans="1:11" ht="11.25" customHeight="1" x14ac:dyDescent="0.35">
      <c r="A99" s="2"/>
      <c r="B99" s="2"/>
      <c r="C99" s="2" t="s">
        <v>123</v>
      </c>
      <c r="D99" s="2"/>
      <c r="E99" s="42">
        <v>8220.01</v>
      </c>
      <c r="F99" s="42">
        <v>20231.25</v>
      </c>
      <c r="G99" s="44">
        <v>12011.24</v>
      </c>
      <c r="H99" s="42">
        <v>48555.001210937495</v>
      </c>
      <c r="I99" s="42">
        <v>48555</v>
      </c>
      <c r="J99" s="42">
        <v>40334.991210937493</v>
      </c>
      <c r="K99" s="43">
        <f t="shared" si="5"/>
        <v>40334.991210937493</v>
      </c>
    </row>
    <row r="100" spans="1:11" ht="11.25" customHeight="1" x14ac:dyDescent="0.35">
      <c r="A100" s="2"/>
      <c r="B100" s="2"/>
      <c r="C100" s="2" t="s">
        <v>124</v>
      </c>
      <c r="D100" s="2"/>
      <c r="E100" s="42">
        <v>1205.1500000000001</v>
      </c>
      <c r="F100" s="42">
        <v>4630.8500000000004</v>
      </c>
      <c r="G100" s="44">
        <v>3425.7</v>
      </c>
      <c r="H100" s="42">
        <v>11114.0396484375</v>
      </c>
      <c r="I100" s="42">
        <v>11114.04</v>
      </c>
      <c r="J100" s="42">
        <v>9908.8896484375</v>
      </c>
      <c r="K100" s="43">
        <f t="shared" si="5"/>
        <v>9908.8896484375</v>
      </c>
    </row>
    <row r="101" spans="1:11" ht="11.25" customHeight="1" x14ac:dyDescent="0.35">
      <c r="A101" s="2"/>
      <c r="B101" s="2"/>
      <c r="C101" s="2" t="s">
        <v>125</v>
      </c>
      <c r="D101" s="2"/>
      <c r="E101" s="42">
        <v>1074.68</v>
      </c>
      <c r="F101" s="42">
        <v>4630.8500000000004</v>
      </c>
      <c r="G101" s="44">
        <v>3556.17</v>
      </c>
      <c r="H101" s="42">
        <v>11114.0403515625</v>
      </c>
      <c r="I101" s="42">
        <v>11114.04</v>
      </c>
      <c r="J101" s="42">
        <v>10039.3603515625</v>
      </c>
      <c r="K101" s="43">
        <f t="shared" si="5"/>
        <v>10039.3603515625</v>
      </c>
    </row>
    <row r="102" spans="1:11" ht="11.25" customHeight="1" x14ac:dyDescent="0.35">
      <c r="A102" s="2"/>
      <c r="B102" s="2"/>
      <c r="C102" s="2" t="s">
        <v>126</v>
      </c>
      <c r="D102" s="2"/>
      <c r="E102" s="42">
        <v>1095</v>
      </c>
      <c r="F102" s="42">
        <v>4630.8500000000004</v>
      </c>
      <c r="G102" s="44">
        <v>3535.85</v>
      </c>
      <c r="H102" s="42">
        <v>11114.039672851563</v>
      </c>
      <c r="I102" s="42">
        <v>11114.04</v>
      </c>
      <c r="J102" s="42">
        <v>10019.039672851563</v>
      </c>
      <c r="K102" s="43">
        <f t="shared" si="5"/>
        <v>10019.039672851563</v>
      </c>
    </row>
    <row r="103" spans="1:11" ht="11.25" customHeight="1" x14ac:dyDescent="0.35">
      <c r="A103" s="2"/>
      <c r="B103" s="2"/>
      <c r="C103" s="2" t="s">
        <v>127</v>
      </c>
      <c r="D103" s="2"/>
      <c r="E103" s="42">
        <v>7294</v>
      </c>
      <c r="F103" s="42">
        <v>4226.25</v>
      </c>
      <c r="G103" s="44">
        <v>-3067.75</v>
      </c>
      <c r="H103" s="42">
        <v>10143</v>
      </c>
      <c r="I103" s="42">
        <v>10143</v>
      </c>
      <c r="J103" s="42">
        <v>2849</v>
      </c>
      <c r="K103" s="43">
        <f t="shared" si="5"/>
        <v>2849</v>
      </c>
    </row>
    <row r="104" spans="1:11" ht="11.25" customHeight="1" x14ac:dyDescent="0.35">
      <c r="A104" s="2"/>
      <c r="B104" s="2"/>
      <c r="C104" s="2" t="s">
        <v>128</v>
      </c>
      <c r="D104" s="2"/>
      <c r="E104" s="42">
        <v>6405</v>
      </c>
      <c r="F104" s="42">
        <v>4245</v>
      </c>
      <c r="G104" s="44">
        <v>-2160</v>
      </c>
      <c r="H104" s="42">
        <v>10188.000122070313</v>
      </c>
      <c r="I104" s="42">
        <v>10188</v>
      </c>
      <c r="J104" s="42">
        <v>3783.0001220703125</v>
      </c>
      <c r="K104" s="43">
        <f t="shared" si="5"/>
        <v>3783.0001220703125</v>
      </c>
    </row>
    <row r="105" spans="1:11" ht="11.25" customHeight="1" x14ac:dyDescent="0.35">
      <c r="A105" s="2"/>
      <c r="B105" s="2"/>
      <c r="C105" s="2" t="s">
        <v>129</v>
      </c>
      <c r="D105" s="2"/>
      <c r="E105" s="42">
        <v>10298.280000000001</v>
      </c>
      <c r="F105" s="42">
        <v>2937.1</v>
      </c>
      <c r="G105" s="44">
        <v>-7361.18</v>
      </c>
      <c r="H105" s="42">
        <v>7049.0397045898408</v>
      </c>
      <c r="I105" s="42">
        <v>7049.04</v>
      </c>
      <c r="J105" s="42">
        <v>-3249.2402954101599</v>
      </c>
      <c r="K105" s="43">
        <f t="shared" si="5"/>
        <v>-3249.2402954101599</v>
      </c>
    </row>
    <row r="106" spans="1:11" ht="11.25" customHeight="1" x14ac:dyDescent="0.35">
      <c r="A106" s="2"/>
      <c r="B106" s="2"/>
      <c r="C106" s="2" t="s">
        <v>130</v>
      </c>
      <c r="D106" s="2"/>
      <c r="E106" s="42">
        <v>5694.88</v>
      </c>
      <c r="F106" s="42">
        <v>10915.85</v>
      </c>
      <c r="G106" s="44">
        <v>5220.97</v>
      </c>
      <c r="H106" s="42">
        <v>26198.040644531251</v>
      </c>
      <c r="I106" s="42">
        <v>26198.04</v>
      </c>
      <c r="J106" s="42">
        <v>20503.16064453125</v>
      </c>
      <c r="K106" s="43">
        <f t="shared" si="5"/>
        <v>20503.16064453125</v>
      </c>
    </row>
    <row r="107" spans="1:11" ht="11.25" customHeight="1" x14ac:dyDescent="0.35">
      <c r="A107" s="2"/>
      <c r="B107" s="2"/>
      <c r="C107" s="2" t="s">
        <v>131</v>
      </c>
      <c r="D107" s="2"/>
      <c r="E107" s="42">
        <v>2020.36</v>
      </c>
      <c r="F107" s="42">
        <v>10891.25</v>
      </c>
      <c r="G107" s="44">
        <v>8870.89</v>
      </c>
      <c r="H107" s="42">
        <v>26139.000136718751</v>
      </c>
      <c r="I107" s="42">
        <v>26139</v>
      </c>
      <c r="J107" s="42">
        <v>24118.64013671875</v>
      </c>
      <c r="K107" s="43">
        <f t="shared" si="5"/>
        <v>24118.64013671875</v>
      </c>
    </row>
    <row r="108" spans="1:11" ht="11.25" customHeight="1" x14ac:dyDescent="0.35">
      <c r="A108" s="2"/>
      <c r="B108" s="2"/>
      <c r="C108" s="2" t="s">
        <v>132</v>
      </c>
      <c r="D108" s="2"/>
      <c r="E108" s="42">
        <v>589.76</v>
      </c>
      <c r="F108" s="42">
        <v>10692.9</v>
      </c>
      <c r="G108" s="44">
        <v>10103.14</v>
      </c>
      <c r="H108" s="42">
        <v>25662.961904296877</v>
      </c>
      <c r="I108" s="42">
        <v>25662.959999999999</v>
      </c>
      <c r="J108" s="42">
        <v>25073.201904296879</v>
      </c>
      <c r="K108" s="43">
        <f t="shared" si="5"/>
        <v>25073.201904296879</v>
      </c>
    </row>
    <row r="109" spans="1:11" ht="11.25" customHeight="1" x14ac:dyDescent="0.35">
      <c r="A109" s="2"/>
      <c r="B109" s="2"/>
      <c r="C109" s="29" t="s">
        <v>133</v>
      </c>
      <c r="D109" s="29"/>
      <c r="E109" s="45">
        <f>SUM(E88:E108)</f>
        <v>389482.85</v>
      </c>
      <c r="F109" s="45">
        <f t="shared" ref="F109:K109" si="7">SUM(F88:F108)</f>
        <v>508490.1</v>
      </c>
      <c r="G109" s="45">
        <f t="shared" si="7"/>
        <v>119007.24950000001</v>
      </c>
      <c r="H109" s="45">
        <f t="shared" si="7"/>
        <v>1220376.1990600585</v>
      </c>
      <c r="I109" s="45">
        <f t="shared" si="7"/>
        <v>1220376.2400000002</v>
      </c>
      <c r="J109" s="45">
        <f t="shared" si="7"/>
        <v>830893.34906005859</v>
      </c>
      <c r="K109" s="45">
        <f t="shared" si="7"/>
        <v>830893.34906005859</v>
      </c>
    </row>
    <row r="110" spans="1:11" ht="11.25" customHeight="1" x14ac:dyDescent="0.35">
      <c r="A110" s="2"/>
      <c r="B110" s="2" t="s">
        <v>21</v>
      </c>
      <c r="C110" s="2"/>
      <c r="D110" s="2"/>
      <c r="E110" s="42"/>
      <c r="F110" s="42"/>
      <c r="G110" s="44"/>
      <c r="H110" s="42"/>
      <c r="I110" s="42"/>
      <c r="J110" s="42"/>
      <c r="K110" s="43"/>
    </row>
    <row r="111" spans="1:11" ht="11.25" customHeight="1" x14ac:dyDescent="0.35">
      <c r="A111" s="2"/>
      <c r="B111" s="2"/>
      <c r="C111" s="2" t="s">
        <v>134</v>
      </c>
      <c r="D111" s="2"/>
      <c r="E111" s="42">
        <v>53095</v>
      </c>
      <c r="F111" s="42">
        <v>61978.8</v>
      </c>
      <c r="G111" s="44">
        <v>8883.8009999999995</v>
      </c>
      <c r="H111" s="42">
        <v>148749.001953125</v>
      </c>
      <c r="I111" s="42">
        <v>148749.12</v>
      </c>
      <c r="J111" s="42">
        <v>95654.001953125</v>
      </c>
      <c r="K111" s="43">
        <f t="shared" si="5"/>
        <v>95654.001953125</v>
      </c>
    </row>
    <row r="112" spans="1:11" ht="11.25" customHeight="1" x14ac:dyDescent="0.35">
      <c r="A112" s="2"/>
      <c r="B112" s="2"/>
      <c r="C112" s="2" t="s">
        <v>135</v>
      </c>
      <c r="D112" s="2"/>
      <c r="E112" s="42">
        <v>51660</v>
      </c>
      <c r="F112" s="42">
        <v>71199.05</v>
      </c>
      <c r="G112" s="44">
        <v>19539.05</v>
      </c>
      <c r="H112" s="42">
        <v>170877.998046875</v>
      </c>
      <c r="I112" s="42">
        <v>170877.72</v>
      </c>
      <c r="J112" s="42">
        <v>119217.998046875</v>
      </c>
      <c r="K112" s="43">
        <f t="shared" si="5"/>
        <v>119217.998046875</v>
      </c>
    </row>
    <row r="113" spans="1:11" ht="11.25" customHeight="1" x14ac:dyDescent="0.35">
      <c r="A113" s="2"/>
      <c r="B113" s="2"/>
      <c r="C113" s="2" t="s">
        <v>136</v>
      </c>
      <c r="D113" s="2"/>
      <c r="E113" s="42">
        <v>38745</v>
      </c>
      <c r="F113" s="42">
        <v>50055.25</v>
      </c>
      <c r="G113" s="44">
        <v>11310.25</v>
      </c>
      <c r="H113" s="42">
        <v>120133.001953125</v>
      </c>
      <c r="I113" s="42">
        <v>120132.6</v>
      </c>
      <c r="J113" s="42">
        <v>81388.001953125</v>
      </c>
      <c r="K113" s="43">
        <f t="shared" si="5"/>
        <v>81388.001953125</v>
      </c>
    </row>
    <row r="114" spans="1:11" ht="11.25" customHeight="1" x14ac:dyDescent="0.35">
      <c r="A114" s="2"/>
      <c r="B114" s="2"/>
      <c r="C114" s="2" t="s">
        <v>137</v>
      </c>
      <c r="D114" s="2"/>
      <c r="E114" s="42">
        <v>0</v>
      </c>
      <c r="F114" s="42">
        <v>27104.35</v>
      </c>
      <c r="G114" s="44">
        <v>27104.35</v>
      </c>
      <c r="H114" s="42">
        <v>65050.439453125</v>
      </c>
      <c r="I114" s="42">
        <v>65050.44</v>
      </c>
      <c r="J114" s="42">
        <v>65050.439453125</v>
      </c>
      <c r="K114" s="43">
        <f t="shared" ref="K114:K177" si="8">H114-E114</f>
        <v>65050.439453125</v>
      </c>
    </row>
    <row r="115" spans="1:11" ht="11.25" customHeight="1" x14ac:dyDescent="0.35">
      <c r="A115" s="2"/>
      <c r="B115" s="2"/>
      <c r="C115" s="2" t="s">
        <v>138</v>
      </c>
      <c r="D115" s="2"/>
      <c r="E115" s="42">
        <v>0</v>
      </c>
      <c r="F115" s="42">
        <v>26371.8</v>
      </c>
      <c r="G115" s="44">
        <v>26371.8</v>
      </c>
      <c r="H115" s="42">
        <v>63292.318359375</v>
      </c>
      <c r="I115" s="42">
        <v>63292.32</v>
      </c>
      <c r="J115" s="42">
        <v>63292.318359375</v>
      </c>
      <c r="K115" s="43">
        <f t="shared" si="8"/>
        <v>63292.318359375</v>
      </c>
    </row>
    <row r="116" spans="1:11" ht="11.25" customHeight="1" x14ac:dyDescent="0.35">
      <c r="A116" s="2"/>
      <c r="B116" s="2"/>
      <c r="C116" s="2" t="s">
        <v>139</v>
      </c>
      <c r="D116" s="2"/>
      <c r="E116" s="42">
        <v>0</v>
      </c>
      <c r="F116" s="42">
        <v>20511.400000000001</v>
      </c>
      <c r="G116" s="44">
        <v>20511.400000000001</v>
      </c>
      <c r="H116" s="42">
        <v>49227.35986328125</v>
      </c>
      <c r="I116" s="42">
        <v>49227.360000000001</v>
      </c>
      <c r="J116" s="42">
        <v>49227.35986328125</v>
      </c>
      <c r="K116" s="43">
        <f t="shared" si="8"/>
        <v>49227.35986328125</v>
      </c>
    </row>
    <row r="117" spans="1:11" ht="11.25" customHeight="1" x14ac:dyDescent="0.35">
      <c r="A117" s="2"/>
      <c r="B117" s="2"/>
      <c r="C117" s="2" t="s">
        <v>140</v>
      </c>
      <c r="D117" s="2"/>
      <c r="E117" s="42">
        <v>3592.15</v>
      </c>
      <c r="F117" s="42">
        <v>4625</v>
      </c>
      <c r="G117" s="44">
        <v>1032.8499999999999</v>
      </c>
      <c r="H117" s="42">
        <v>11100.000341796875</v>
      </c>
      <c r="I117" s="42">
        <v>11100</v>
      </c>
      <c r="J117" s="42">
        <v>7507.850341796875</v>
      </c>
      <c r="K117" s="43">
        <f t="shared" si="8"/>
        <v>7507.850341796875</v>
      </c>
    </row>
    <row r="118" spans="1:11" ht="11.25" customHeight="1" x14ac:dyDescent="0.35">
      <c r="A118" s="2"/>
      <c r="B118" s="2"/>
      <c r="C118" s="2" t="s">
        <v>141</v>
      </c>
      <c r="D118" s="2"/>
      <c r="E118" s="42">
        <v>3409.01</v>
      </c>
      <c r="F118" s="42">
        <v>4625</v>
      </c>
      <c r="G118" s="44">
        <v>1215.99</v>
      </c>
      <c r="H118" s="42">
        <v>11100.000234375</v>
      </c>
      <c r="I118" s="42">
        <v>11100</v>
      </c>
      <c r="J118" s="42">
        <v>7690.990234375</v>
      </c>
      <c r="K118" s="43">
        <f t="shared" si="8"/>
        <v>7690.990234375</v>
      </c>
    </row>
    <row r="119" spans="1:11" ht="11.25" customHeight="1" x14ac:dyDescent="0.35">
      <c r="A119" s="2"/>
      <c r="B119" s="2"/>
      <c r="C119" s="2" t="s">
        <v>142</v>
      </c>
      <c r="D119" s="2"/>
      <c r="E119" s="42">
        <v>2697.68</v>
      </c>
      <c r="F119" s="42">
        <v>4625</v>
      </c>
      <c r="G119" s="44">
        <v>1927.32</v>
      </c>
      <c r="H119" s="42">
        <v>11099.999946289063</v>
      </c>
      <c r="I119" s="42">
        <v>11100</v>
      </c>
      <c r="J119" s="42">
        <v>8402.3199462890625</v>
      </c>
      <c r="K119" s="43">
        <f t="shared" si="8"/>
        <v>8402.3199462890625</v>
      </c>
    </row>
    <row r="120" spans="1:11" ht="11.25" customHeight="1" x14ac:dyDescent="0.35">
      <c r="A120" s="2"/>
      <c r="B120" s="2"/>
      <c r="C120" s="2" t="s">
        <v>143</v>
      </c>
      <c r="D120" s="2"/>
      <c r="E120" s="42">
        <v>52.24</v>
      </c>
      <c r="F120" s="42">
        <v>0</v>
      </c>
      <c r="G120" s="44">
        <v>-52.24</v>
      </c>
      <c r="H120" s="42">
        <v>-7.2479247847923034E-7</v>
      </c>
      <c r="I120" s="42">
        <v>0</v>
      </c>
      <c r="J120" s="42">
        <v>-52.24000072479248</v>
      </c>
      <c r="K120" s="43">
        <f t="shared" si="8"/>
        <v>-52.24000072479248</v>
      </c>
    </row>
    <row r="121" spans="1:11" ht="11.25" customHeight="1" x14ac:dyDescent="0.35">
      <c r="A121" s="2"/>
      <c r="B121" s="2"/>
      <c r="C121" s="29" t="s">
        <v>144</v>
      </c>
      <c r="D121" s="29"/>
      <c r="E121" s="45">
        <f>SUM(E111:E120)</f>
        <v>153251.07999999999</v>
      </c>
      <c r="F121" s="45">
        <f>SUM(F111:F120)</f>
        <v>271095.65000000002</v>
      </c>
      <c r="G121" s="45">
        <f t="shared" ref="G121:K121" si="9">SUM(G111:G120)</f>
        <v>117844.57100000003</v>
      </c>
      <c r="H121" s="45">
        <f t="shared" si="9"/>
        <v>650630.12015064247</v>
      </c>
      <c r="I121" s="45">
        <f t="shared" si="9"/>
        <v>650629.55999999994</v>
      </c>
      <c r="J121" s="45">
        <f t="shared" si="9"/>
        <v>497379.0401506424</v>
      </c>
      <c r="K121" s="45">
        <f t="shared" si="9"/>
        <v>497379.0401506424</v>
      </c>
    </row>
    <row r="122" spans="1:11" ht="11.25" customHeight="1" x14ac:dyDescent="0.35">
      <c r="A122" s="2"/>
      <c r="B122" s="2" t="s">
        <v>23</v>
      </c>
      <c r="C122" s="2"/>
      <c r="D122" s="2"/>
      <c r="E122" s="42"/>
      <c r="F122" s="42"/>
      <c r="G122" s="44"/>
      <c r="H122" s="42"/>
      <c r="I122" s="42"/>
      <c r="J122" s="42"/>
      <c r="K122" s="43"/>
    </row>
    <row r="123" spans="1:11" ht="11.25" customHeight="1" x14ac:dyDescent="0.35">
      <c r="A123" s="2"/>
      <c r="B123" s="2"/>
      <c r="C123" s="2" t="s">
        <v>145</v>
      </c>
      <c r="D123" s="2"/>
      <c r="E123" s="42">
        <v>3757.23</v>
      </c>
      <c r="F123" s="42">
        <v>3663.35</v>
      </c>
      <c r="G123" s="44">
        <v>-93.87988</v>
      </c>
      <c r="H123" s="42">
        <v>8792.0402416992183</v>
      </c>
      <c r="I123" s="42">
        <v>8792.0400000000009</v>
      </c>
      <c r="J123" s="42">
        <v>5034.8102416992188</v>
      </c>
      <c r="K123" s="43">
        <f t="shared" si="8"/>
        <v>5034.8102416992188</v>
      </c>
    </row>
    <row r="124" spans="1:11" ht="11.25" customHeight="1" x14ac:dyDescent="0.35">
      <c r="A124" s="2"/>
      <c r="B124" s="2"/>
      <c r="C124" s="2" t="s">
        <v>146</v>
      </c>
      <c r="D124" s="2"/>
      <c r="E124" s="42">
        <v>1061.04</v>
      </c>
      <c r="F124" s="42">
        <v>3564.35</v>
      </c>
      <c r="G124" s="44">
        <v>2503.31</v>
      </c>
      <c r="H124" s="42">
        <v>8554.4400244140634</v>
      </c>
      <c r="I124" s="42">
        <v>8554.44</v>
      </c>
      <c r="J124" s="42">
        <v>7493.4000244140634</v>
      </c>
      <c r="K124" s="43">
        <f t="shared" si="8"/>
        <v>7493.4000244140634</v>
      </c>
    </row>
    <row r="125" spans="1:11" ht="11.25" customHeight="1" x14ac:dyDescent="0.35">
      <c r="A125" s="2"/>
      <c r="B125" s="2"/>
      <c r="C125" s="2" t="s">
        <v>147</v>
      </c>
      <c r="D125" s="2"/>
      <c r="E125" s="42">
        <v>20600.150000000001</v>
      </c>
      <c r="F125" s="42">
        <v>3465.35</v>
      </c>
      <c r="G125" s="44">
        <v>-17134.8</v>
      </c>
      <c r="H125" s="42">
        <v>8316.839331054689</v>
      </c>
      <c r="I125" s="42">
        <v>8316.84</v>
      </c>
      <c r="J125" s="42">
        <v>-12283.310668945313</v>
      </c>
      <c r="K125" s="43">
        <f t="shared" si="8"/>
        <v>-12283.310668945313</v>
      </c>
    </row>
    <row r="126" spans="1:11" ht="11.25" customHeight="1" x14ac:dyDescent="0.35">
      <c r="A126" s="2"/>
      <c r="B126" s="2"/>
      <c r="C126" s="2" t="s">
        <v>148</v>
      </c>
      <c r="D126" s="2"/>
      <c r="E126" s="42">
        <v>8323.59</v>
      </c>
      <c r="F126" s="42">
        <v>0</v>
      </c>
      <c r="G126" s="44">
        <v>-8323.59</v>
      </c>
      <c r="H126" s="42">
        <v>4.0039062514551915E-4</v>
      </c>
      <c r="I126" s="42">
        <v>0</v>
      </c>
      <c r="J126" s="42">
        <v>-8323.589599609375</v>
      </c>
      <c r="K126" s="43">
        <f t="shared" si="8"/>
        <v>-8323.589599609375</v>
      </c>
    </row>
    <row r="127" spans="1:11" ht="11.25" customHeight="1" x14ac:dyDescent="0.35">
      <c r="A127" s="2"/>
      <c r="B127" s="2"/>
      <c r="C127" s="2" t="s">
        <v>149</v>
      </c>
      <c r="D127" s="2"/>
      <c r="E127" s="42">
        <v>4223.88</v>
      </c>
      <c r="F127" s="42">
        <v>0</v>
      </c>
      <c r="G127" s="44">
        <v>-4223.88</v>
      </c>
      <c r="H127" s="42">
        <v>-6.5917968640860636E-5</v>
      </c>
      <c r="I127" s="42">
        <v>0</v>
      </c>
      <c r="J127" s="42">
        <v>-4223.8800659179688</v>
      </c>
      <c r="K127" s="43">
        <f t="shared" si="8"/>
        <v>-4223.8800659179688</v>
      </c>
    </row>
    <row r="128" spans="1:11" ht="11.25" customHeight="1" x14ac:dyDescent="0.35">
      <c r="A128" s="2"/>
      <c r="B128" s="2"/>
      <c r="C128" s="2" t="s">
        <v>150</v>
      </c>
      <c r="D128" s="2"/>
      <c r="E128" s="42">
        <v>3567.62</v>
      </c>
      <c r="F128" s="42">
        <v>0</v>
      </c>
      <c r="G128" s="44">
        <v>-3567.62</v>
      </c>
      <c r="H128" s="42">
        <v>-2.5634765734139364E-5</v>
      </c>
      <c r="I128" s="42">
        <v>0</v>
      </c>
      <c r="J128" s="42">
        <v>-3567.6200256347656</v>
      </c>
      <c r="K128" s="43">
        <f t="shared" si="8"/>
        <v>-3567.6200256347656</v>
      </c>
    </row>
    <row r="129" spans="1:11" ht="11.25" customHeight="1" x14ac:dyDescent="0.35">
      <c r="A129" s="2"/>
      <c r="B129" s="2"/>
      <c r="C129" s="2" t="s">
        <v>151</v>
      </c>
      <c r="D129" s="2"/>
      <c r="E129" s="42">
        <v>12694.64</v>
      </c>
      <c r="F129" s="42">
        <v>6337.5</v>
      </c>
      <c r="G129" s="44">
        <v>-6357.14</v>
      </c>
      <c r="H129" s="42">
        <v>15210.000321044921</v>
      </c>
      <c r="I129" s="42">
        <v>15210</v>
      </c>
      <c r="J129" s="42">
        <v>2515.3603210449219</v>
      </c>
      <c r="K129" s="43">
        <f t="shared" si="8"/>
        <v>2515.3603210449219</v>
      </c>
    </row>
    <row r="130" spans="1:11" ht="11.25" customHeight="1" x14ac:dyDescent="0.35">
      <c r="A130" s="2"/>
      <c r="B130" s="2"/>
      <c r="C130" s="2" t="s">
        <v>152</v>
      </c>
      <c r="D130" s="2"/>
      <c r="E130" s="42">
        <v>2217.34</v>
      </c>
      <c r="F130" s="42">
        <v>6337.5</v>
      </c>
      <c r="G130" s="44">
        <v>4120.16</v>
      </c>
      <c r="H130" s="42">
        <v>15210.000522460938</v>
      </c>
      <c r="I130" s="42">
        <v>15210</v>
      </c>
      <c r="J130" s="42">
        <v>12992.660522460938</v>
      </c>
      <c r="K130" s="43">
        <f t="shared" si="8"/>
        <v>12992.660522460938</v>
      </c>
    </row>
    <row r="131" spans="1:11" ht="11.25" customHeight="1" x14ac:dyDescent="0.35">
      <c r="A131" s="2"/>
      <c r="B131" s="2"/>
      <c r="C131" s="2" t="s">
        <v>153</v>
      </c>
      <c r="D131" s="2"/>
      <c r="E131" s="42">
        <v>483.71</v>
      </c>
      <c r="F131" s="42">
        <v>7587.5</v>
      </c>
      <c r="G131" s="44">
        <v>7103.79</v>
      </c>
      <c r="H131" s="42">
        <v>18209.998330078124</v>
      </c>
      <c r="I131" s="42">
        <v>18210</v>
      </c>
      <c r="J131" s="42">
        <v>17726.288330078125</v>
      </c>
      <c r="K131" s="43">
        <f t="shared" si="8"/>
        <v>17726.288330078125</v>
      </c>
    </row>
    <row r="132" spans="1:11" ht="11.25" customHeight="1" x14ac:dyDescent="0.35">
      <c r="A132" s="2"/>
      <c r="B132" s="2"/>
      <c r="C132" s="2" t="s">
        <v>154</v>
      </c>
      <c r="D132" s="2"/>
      <c r="E132" s="42">
        <v>3262.19</v>
      </c>
      <c r="F132" s="42">
        <v>10000</v>
      </c>
      <c r="G132" s="44">
        <v>6737.81</v>
      </c>
      <c r="H132" s="42">
        <v>24000.001035156252</v>
      </c>
      <c r="I132" s="42">
        <v>24000</v>
      </c>
      <c r="J132" s="42">
        <v>20737.811035156254</v>
      </c>
      <c r="K132" s="43">
        <f t="shared" si="8"/>
        <v>20737.811035156254</v>
      </c>
    </row>
    <row r="133" spans="1:11" ht="11.25" customHeight="1" x14ac:dyDescent="0.35">
      <c r="A133" s="2"/>
      <c r="B133" s="2"/>
      <c r="C133" s="2" t="s">
        <v>155</v>
      </c>
      <c r="D133" s="2"/>
      <c r="E133" s="42">
        <v>31.73</v>
      </c>
      <c r="F133" s="42">
        <v>10000</v>
      </c>
      <c r="G133" s="44">
        <v>9968.27</v>
      </c>
      <c r="H133" s="42">
        <v>24000.00001953125</v>
      </c>
      <c r="I133" s="42">
        <v>24000</v>
      </c>
      <c r="J133" s="42">
        <v>23968.27001953125</v>
      </c>
      <c r="K133" s="43">
        <f t="shared" si="8"/>
        <v>23968.27001953125</v>
      </c>
    </row>
    <row r="134" spans="1:11" ht="11.25" customHeight="1" x14ac:dyDescent="0.35">
      <c r="A134" s="2"/>
      <c r="B134" s="2"/>
      <c r="C134" s="2" t="s">
        <v>156</v>
      </c>
      <c r="D134" s="2"/>
      <c r="E134" s="42">
        <v>3394.2</v>
      </c>
      <c r="F134" s="42">
        <v>10000</v>
      </c>
      <c r="G134" s="44">
        <v>6605.8</v>
      </c>
      <c r="H134" s="42">
        <v>24000.000537109376</v>
      </c>
      <c r="I134" s="42">
        <v>24000</v>
      </c>
      <c r="J134" s="42">
        <v>20605.800537109375</v>
      </c>
      <c r="K134" s="43">
        <f t="shared" si="8"/>
        <v>20605.800537109375</v>
      </c>
    </row>
    <row r="135" spans="1:11" ht="11.25" customHeight="1" x14ac:dyDescent="0.35">
      <c r="A135" s="2"/>
      <c r="B135" s="2"/>
      <c r="C135" s="2" t="s">
        <v>157</v>
      </c>
      <c r="D135" s="2"/>
      <c r="E135" s="42">
        <v>5118.92</v>
      </c>
      <c r="F135" s="42">
        <v>3791.65</v>
      </c>
      <c r="G135" s="44">
        <v>-1327.27</v>
      </c>
      <c r="H135" s="42">
        <v>9099.9602221679688</v>
      </c>
      <c r="I135" s="42">
        <v>9099.9599999999991</v>
      </c>
      <c r="J135" s="42">
        <v>3981.0402221679688</v>
      </c>
      <c r="K135" s="43">
        <f t="shared" si="8"/>
        <v>3981.0402221679688</v>
      </c>
    </row>
    <row r="136" spans="1:11" ht="11.25" customHeight="1" x14ac:dyDescent="0.35">
      <c r="A136" s="2"/>
      <c r="B136" s="2"/>
      <c r="C136" s="2" t="s">
        <v>158</v>
      </c>
      <c r="D136" s="2"/>
      <c r="E136" s="42">
        <v>3152.32</v>
      </c>
      <c r="F136" s="42">
        <v>3791.65</v>
      </c>
      <c r="G136" s="44">
        <v>639.32979999999998</v>
      </c>
      <c r="H136" s="42">
        <v>9099.959465332031</v>
      </c>
      <c r="I136" s="42">
        <v>9099.9599999999991</v>
      </c>
      <c r="J136" s="42">
        <v>5947.6394653320313</v>
      </c>
      <c r="K136" s="43">
        <f t="shared" si="8"/>
        <v>5947.6394653320313</v>
      </c>
    </row>
    <row r="137" spans="1:11" ht="11.25" customHeight="1" x14ac:dyDescent="0.35">
      <c r="A137" s="2"/>
      <c r="B137" s="2"/>
      <c r="C137" s="2" t="s">
        <v>159</v>
      </c>
      <c r="D137" s="2"/>
      <c r="E137" s="42">
        <v>2526.81</v>
      </c>
      <c r="F137" s="42">
        <v>3791.65</v>
      </c>
      <c r="G137" s="44">
        <v>1264.8399999999999</v>
      </c>
      <c r="H137" s="42">
        <v>9099.9599633789057</v>
      </c>
      <c r="I137" s="42">
        <v>9099.9599999999991</v>
      </c>
      <c r="J137" s="42">
        <v>6573.1499633789063</v>
      </c>
      <c r="K137" s="43">
        <f t="shared" si="8"/>
        <v>6573.1499633789063</v>
      </c>
    </row>
    <row r="138" spans="1:11" ht="11.25" customHeight="1" x14ac:dyDescent="0.35">
      <c r="A138" s="2"/>
      <c r="B138" s="2"/>
      <c r="C138" s="2" t="s">
        <v>160</v>
      </c>
      <c r="D138" s="2"/>
      <c r="E138" s="42">
        <v>393.49</v>
      </c>
      <c r="F138" s="42">
        <v>0</v>
      </c>
      <c r="G138" s="44">
        <v>-393.49</v>
      </c>
      <c r="H138" s="42">
        <v>5.950927743469947E-6</v>
      </c>
      <c r="I138" s="42">
        <v>0</v>
      </c>
      <c r="J138" s="42">
        <v>-393.48999404907227</v>
      </c>
      <c r="K138" s="43">
        <f t="shared" si="8"/>
        <v>-393.48999404907227</v>
      </c>
    </row>
    <row r="139" spans="1:11" ht="11.25" customHeight="1" x14ac:dyDescent="0.35">
      <c r="A139" s="2"/>
      <c r="B139" s="2"/>
      <c r="C139" s="2" t="s">
        <v>161</v>
      </c>
      <c r="D139" s="2"/>
      <c r="E139" s="42">
        <v>284.27</v>
      </c>
      <c r="F139" s="42">
        <v>0</v>
      </c>
      <c r="G139" s="44">
        <v>-284.27</v>
      </c>
      <c r="H139" s="42">
        <v>2.2430419903685106E-5</v>
      </c>
      <c r="I139" s="42">
        <v>0</v>
      </c>
      <c r="J139" s="42">
        <v>-284.26997756958008</v>
      </c>
      <c r="K139" s="43">
        <f t="shared" si="8"/>
        <v>-284.26997756958008</v>
      </c>
    </row>
    <row r="140" spans="1:11" ht="11.25" customHeight="1" x14ac:dyDescent="0.35">
      <c r="A140" s="2"/>
      <c r="B140" s="2"/>
      <c r="C140" s="2" t="s">
        <v>162</v>
      </c>
      <c r="D140" s="2"/>
      <c r="E140" s="42">
        <v>14867.07</v>
      </c>
      <c r="F140" s="42">
        <v>28275.599999999999</v>
      </c>
      <c r="G140" s="44">
        <v>13408.53</v>
      </c>
      <c r="H140" s="42">
        <v>67861.000664062507</v>
      </c>
      <c r="I140" s="42">
        <v>67861.440000000002</v>
      </c>
      <c r="J140" s="42">
        <v>52993.930664062507</v>
      </c>
      <c r="K140" s="43">
        <f t="shared" si="8"/>
        <v>52993.930664062507</v>
      </c>
    </row>
    <row r="141" spans="1:11" ht="11.25" customHeight="1" x14ac:dyDescent="0.35">
      <c r="A141" s="2"/>
      <c r="B141" s="2"/>
      <c r="C141" s="2" t="s">
        <v>163</v>
      </c>
      <c r="D141" s="2"/>
      <c r="E141" s="42">
        <v>21917.41</v>
      </c>
      <c r="F141" s="42">
        <v>32077.15</v>
      </c>
      <c r="G141" s="44">
        <v>10159.74</v>
      </c>
      <c r="H141" s="42">
        <v>76984.998378906253</v>
      </c>
      <c r="I141" s="42">
        <v>76985.16</v>
      </c>
      <c r="J141" s="42">
        <v>55067.58837890625</v>
      </c>
      <c r="K141" s="43">
        <f t="shared" si="8"/>
        <v>55067.58837890625</v>
      </c>
    </row>
    <row r="142" spans="1:11" ht="11.25" customHeight="1" x14ac:dyDescent="0.35">
      <c r="A142" s="2"/>
      <c r="B142" s="2"/>
      <c r="C142" s="2" t="s">
        <v>164</v>
      </c>
      <c r="D142" s="2"/>
      <c r="E142" s="42">
        <v>13999.7</v>
      </c>
      <c r="F142" s="42">
        <v>25806.55</v>
      </c>
      <c r="G142" s="44">
        <v>11806.85</v>
      </c>
      <c r="H142" s="42">
        <v>61936.000781249997</v>
      </c>
      <c r="I142" s="42">
        <v>61935.72</v>
      </c>
      <c r="J142" s="42">
        <v>47936.30078125</v>
      </c>
      <c r="K142" s="43">
        <f t="shared" si="8"/>
        <v>47936.30078125</v>
      </c>
    </row>
    <row r="143" spans="1:11" ht="11.25" customHeight="1" x14ac:dyDescent="0.35">
      <c r="A143" s="2"/>
      <c r="B143" s="2"/>
      <c r="C143" s="2" t="s">
        <v>165</v>
      </c>
      <c r="D143" s="2"/>
      <c r="E143" s="42">
        <v>6036.6</v>
      </c>
      <c r="F143" s="42">
        <v>7500</v>
      </c>
      <c r="G143" s="44">
        <v>1463.4</v>
      </c>
      <c r="H143" s="42">
        <v>18000.000756835936</v>
      </c>
      <c r="I143" s="42">
        <v>18000</v>
      </c>
      <c r="J143" s="42">
        <v>11963.400756835936</v>
      </c>
      <c r="K143" s="43">
        <f t="shared" si="8"/>
        <v>11963.400756835936</v>
      </c>
    </row>
    <row r="144" spans="1:11" ht="11.25" customHeight="1" x14ac:dyDescent="0.35">
      <c r="A144" s="2"/>
      <c r="B144" s="2"/>
      <c r="C144" s="2" t="s">
        <v>166</v>
      </c>
      <c r="D144" s="2"/>
      <c r="E144" s="42">
        <v>2852.66</v>
      </c>
      <c r="F144" s="42">
        <v>7500</v>
      </c>
      <c r="G144" s="44">
        <v>4647.34</v>
      </c>
      <c r="H144" s="42">
        <v>18000.00033203125</v>
      </c>
      <c r="I144" s="42">
        <v>18000</v>
      </c>
      <c r="J144" s="42">
        <v>15147.34033203125</v>
      </c>
      <c r="K144" s="43">
        <f t="shared" si="8"/>
        <v>15147.34033203125</v>
      </c>
    </row>
    <row r="145" spans="1:11" ht="11.25" customHeight="1" x14ac:dyDescent="0.35">
      <c r="A145" s="2"/>
      <c r="B145" s="2"/>
      <c r="C145" s="2" t="s">
        <v>167</v>
      </c>
      <c r="D145" s="2"/>
      <c r="E145" s="42">
        <v>6056.83</v>
      </c>
      <c r="F145" s="42">
        <v>7500</v>
      </c>
      <c r="G145" s="44">
        <v>1443.17</v>
      </c>
      <c r="H145" s="42">
        <v>17999.999799804689</v>
      </c>
      <c r="I145" s="42">
        <v>18000</v>
      </c>
      <c r="J145" s="42">
        <v>11943.169799804689</v>
      </c>
      <c r="K145" s="43">
        <f t="shared" si="8"/>
        <v>11943.169799804689</v>
      </c>
    </row>
    <row r="146" spans="1:11" ht="11.25" customHeight="1" x14ac:dyDescent="0.35">
      <c r="A146" s="2"/>
      <c r="B146" s="2"/>
      <c r="C146" s="2" t="s">
        <v>168</v>
      </c>
      <c r="D146" s="2"/>
      <c r="E146" s="42">
        <v>200</v>
      </c>
      <c r="F146" s="42">
        <v>0</v>
      </c>
      <c r="G146" s="44">
        <v>-200</v>
      </c>
      <c r="H146" s="42">
        <v>1.9073486328125E-6</v>
      </c>
      <c r="I146" s="42">
        <v>0</v>
      </c>
      <c r="J146" s="42">
        <v>-199.99999809265137</v>
      </c>
      <c r="K146" s="43">
        <f t="shared" si="8"/>
        <v>-199.99999809265137</v>
      </c>
    </row>
    <row r="147" spans="1:11" ht="11.25" customHeight="1" x14ac:dyDescent="0.35">
      <c r="A147" s="2"/>
      <c r="B147" s="2"/>
      <c r="C147" s="2" t="s">
        <v>169</v>
      </c>
      <c r="D147" s="2"/>
      <c r="E147" s="42">
        <v>425</v>
      </c>
      <c r="F147" s="42">
        <v>0</v>
      </c>
      <c r="G147" s="44">
        <v>-425</v>
      </c>
      <c r="H147" s="42">
        <v>-7.62939453125E-6</v>
      </c>
      <c r="I147" s="42">
        <v>0</v>
      </c>
      <c r="J147" s="42">
        <v>-425.00000762939453</v>
      </c>
      <c r="K147" s="43">
        <f t="shared" si="8"/>
        <v>-425.00000762939453</v>
      </c>
    </row>
    <row r="148" spans="1:11" ht="11.25" customHeight="1" x14ac:dyDescent="0.35">
      <c r="A148" s="2"/>
      <c r="B148" s="2"/>
      <c r="C148" s="2" t="s">
        <v>170</v>
      </c>
      <c r="D148" s="2"/>
      <c r="E148" s="42">
        <v>67.900000000000006</v>
      </c>
      <c r="F148" s="42">
        <v>0</v>
      </c>
      <c r="G148" s="44">
        <v>-67.900000000000006</v>
      </c>
      <c r="H148" s="42">
        <v>1.3351440486530919E-6</v>
      </c>
      <c r="I148" s="42">
        <v>0</v>
      </c>
      <c r="J148" s="42">
        <v>-67.899998664855957</v>
      </c>
      <c r="K148" s="43">
        <f t="shared" si="8"/>
        <v>-67.899998664855957</v>
      </c>
    </row>
    <row r="149" spans="1:11" ht="11.25" customHeight="1" x14ac:dyDescent="0.35">
      <c r="A149" s="2"/>
      <c r="B149" s="2"/>
      <c r="C149" s="2" t="s">
        <v>171</v>
      </c>
      <c r="D149" s="2"/>
      <c r="E149" s="42">
        <v>4112.6899999999996</v>
      </c>
      <c r="F149" s="42">
        <v>7500</v>
      </c>
      <c r="G149" s="44">
        <v>3387.31</v>
      </c>
      <c r="H149" s="42">
        <v>18000.00042480469</v>
      </c>
      <c r="I149" s="42">
        <v>18000</v>
      </c>
      <c r="J149" s="42">
        <v>13887.310424804691</v>
      </c>
      <c r="K149" s="43">
        <f t="shared" si="8"/>
        <v>13887.310424804691</v>
      </c>
    </row>
    <row r="150" spans="1:11" ht="11.25" customHeight="1" x14ac:dyDescent="0.35">
      <c r="A150" s="2"/>
      <c r="B150" s="2"/>
      <c r="C150" s="2" t="s">
        <v>172</v>
      </c>
      <c r="D150" s="2"/>
      <c r="E150" s="42">
        <v>3427.81</v>
      </c>
      <c r="F150" s="42">
        <v>7500</v>
      </c>
      <c r="G150" s="44">
        <v>4072.19</v>
      </c>
      <c r="H150" s="42">
        <v>18000.000185546873</v>
      </c>
      <c r="I150" s="42">
        <v>18000</v>
      </c>
      <c r="J150" s="42">
        <v>14572.190185546873</v>
      </c>
      <c r="K150" s="43">
        <f t="shared" si="8"/>
        <v>14572.190185546873</v>
      </c>
    </row>
    <row r="151" spans="1:11" ht="11.25" customHeight="1" x14ac:dyDescent="0.35">
      <c r="A151" s="2"/>
      <c r="B151" s="2"/>
      <c r="C151" s="2" t="s">
        <v>173</v>
      </c>
      <c r="D151" s="2"/>
      <c r="E151" s="42">
        <v>1536.75</v>
      </c>
      <c r="F151" s="42">
        <v>7500</v>
      </c>
      <c r="G151" s="44">
        <v>5963.25</v>
      </c>
      <c r="H151" s="42">
        <v>17999.999755859375</v>
      </c>
      <c r="I151" s="42">
        <v>18000</v>
      </c>
      <c r="J151" s="42">
        <v>16463.249755859375</v>
      </c>
      <c r="K151" s="43">
        <f t="shared" si="8"/>
        <v>16463.249755859375</v>
      </c>
    </row>
    <row r="152" spans="1:11" ht="11.25" customHeight="1" x14ac:dyDescent="0.35">
      <c r="A152" s="2"/>
      <c r="B152" s="2"/>
      <c r="C152" s="2" t="s">
        <v>174</v>
      </c>
      <c r="D152" s="2"/>
      <c r="E152" s="42">
        <v>38379.410000000003</v>
      </c>
      <c r="F152" s="42">
        <v>37625</v>
      </c>
      <c r="G152" s="44">
        <v>-754.41020000000003</v>
      </c>
      <c r="H152" s="42">
        <v>90299.999355468753</v>
      </c>
      <c r="I152" s="42">
        <v>90300</v>
      </c>
      <c r="J152" s="42">
        <v>51920.58935546875</v>
      </c>
      <c r="K152" s="43">
        <f t="shared" si="8"/>
        <v>51920.58935546875</v>
      </c>
    </row>
    <row r="153" spans="1:11" ht="11.25" customHeight="1" x14ac:dyDescent="0.35">
      <c r="A153" s="2"/>
      <c r="B153" s="2"/>
      <c r="C153" s="2" t="s">
        <v>175</v>
      </c>
      <c r="D153" s="2"/>
      <c r="E153" s="42">
        <v>29456.87</v>
      </c>
      <c r="F153" s="42">
        <v>41912.5</v>
      </c>
      <c r="G153" s="44">
        <v>12455.63</v>
      </c>
      <c r="H153" s="42">
        <v>100590.0018359375</v>
      </c>
      <c r="I153" s="42">
        <v>100590</v>
      </c>
      <c r="J153" s="42">
        <v>71133.1318359375</v>
      </c>
      <c r="K153" s="43">
        <f t="shared" si="8"/>
        <v>71133.1318359375</v>
      </c>
    </row>
    <row r="154" spans="1:11" ht="11.25" customHeight="1" x14ac:dyDescent="0.35">
      <c r="A154" s="2"/>
      <c r="B154" s="2"/>
      <c r="C154" s="2" t="s">
        <v>176</v>
      </c>
      <c r="D154" s="2"/>
      <c r="E154" s="42">
        <v>25241.67</v>
      </c>
      <c r="F154" s="42">
        <v>45937.5</v>
      </c>
      <c r="G154" s="44">
        <v>20695.830000000002</v>
      </c>
      <c r="H154" s="42">
        <v>110249.998125</v>
      </c>
      <c r="I154" s="42">
        <v>110250</v>
      </c>
      <c r="J154" s="42">
        <v>85008.328125</v>
      </c>
      <c r="K154" s="43">
        <f t="shared" si="8"/>
        <v>85008.328125</v>
      </c>
    </row>
    <row r="155" spans="1:11" ht="11.25" customHeight="1" x14ac:dyDescent="0.35">
      <c r="A155" s="2"/>
      <c r="B155" s="2"/>
      <c r="C155" s="29" t="s">
        <v>177</v>
      </c>
      <c r="D155" s="29"/>
      <c r="E155" s="45">
        <f>SUM(E123:E154)</f>
        <v>243671.5</v>
      </c>
      <c r="F155" s="45">
        <f t="shared" ref="F155:K155" si="10">SUM(F123:F154)</f>
        <v>328964.8</v>
      </c>
      <c r="G155" s="45">
        <f t="shared" si="10"/>
        <v>85293.299719999995</v>
      </c>
      <c r="H155" s="45">
        <f t="shared" si="10"/>
        <v>789515.20074176788</v>
      </c>
      <c r="I155" s="45">
        <f t="shared" si="10"/>
        <v>789515.52</v>
      </c>
      <c r="J155" s="45">
        <f t="shared" si="10"/>
        <v>545843.70074176788</v>
      </c>
      <c r="K155" s="45">
        <f t="shared" si="10"/>
        <v>545843.70074176788</v>
      </c>
    </row>
    <row r="156" spans="1:11" ht="11.25" customHeight="1" x14ac:dyDescent="0.35">
      <c r="A156" s="2"/>
      <c r="B156" s="2" t="s">
        <v>24</v>
      </c>
      <c r="C156" s="2"/>
      <c r="D156" s="2"/>
      <c r="E156" s="42"/>
      <c r="F156" s="42"/>
      <c r="G156" s="44"/>
      <c r="H156" s="42"/>
      <c r="I156" s="42"/>
      <c r="J156" s="42"/>
      <c r="K156" s="43"/>
    </row>
    <row r="157" spans="1:11" ht="11.25" customHeight="1" x14ac:dyDescent="0.35">
      <c r="A157" s="2"/>
      <c r="B157" s="2"/>
      <c r="C157" s="2" t="s">
        <v>178</v>
      </c>
      <c r="D157" s="2"/>
      <c r="E157" s="42">
        <v>89404.84</v>
      </c>
      <c r="F157" s="42">
        <v>228.95</v>
      </c>
      <c r="G157" s="44">
        <v>-89175.89</v>
      </c>
      <c r="H157" s="42">
        <v>549.47183593749651</v>
      </c>
      <c r="I157" s="42">
        <v>549.48</v>
      </c>
      <c r="J157" s="42">
        <v>-88855.3681640625</v>
      </c>
      <c r="K157" s="43">
        <f t="shared" si="8"/>
        <v>-88855.3681640625</v>
      </c>
    </row>
    <row r="158" spans="1:11" ht="11.25" customHeight="1" x14ac:dyDescent="0.35">
      <c r="A158" s="2"/>
      <c r="B158" s="2"/>
      <c r="C158" s="2" t="s">
        <v>179</v>
      </c>
      <c r="D158" s="2"/>
      <c r="E158" s="42">
        <v>83636.14</v>
      </c>
      <c r="F158" s="42">
        <v>222.75</v>
      </c>
      <c r="G158" s="44">
        <v>-83413.39</v>
      </c>
      <c r="H158" s="42">
        <v>534.60093749999942</v>
      </c>
      <c r="I158" s="42">
        <v>534.6</v>
      </c>
      <c r="J158" s="42">
        <v>-83101.5390625</v>
      </c>
      <c r="K158" s="43">
        <f t="shared" si="8"/>
        <v>-83101.5390625</v>
      </c>
    </row>
    <row r="159" spans="1:11" ht="11.25" customHeight="1" x14ac:dyDescent="0.35">
      <c r="A159" s="2"/>
      <c r="B159" s="2"/>
      <c r="C159" s="2" t="s">
        <v>180</v>
      </c>
      <c r="D159" s="2"/>
      <c r="E159" s="42">
        <v>68025.919999999998</v>
      </c>
      <c r="F159" s="42">
        <v>173.25</v>
      </c>
      <c r="G159" s="44">
        <v>-67852.67</v>
      </c>
      <c r="H159" s="42">
        <v>415.79792968749825</v>
      </c>
      <c r="I159" s="42">
        <v>415.8</v>
      </c>
      <c r="J159" s="42">
        <v>-67610.1220703125</v>
      </c>
      <c r="K159" s="43">
        <f t="shared" si="8"/>
        <v>-67610.1220703125</v>
      </c>
    </row>
    <row r="160" spans="1:11" ht="11.25" customHeight="1" x14ac:dyDescent="0.35">
      <c r="A160" s="2"/>
      <c r="B160" s="2"/>
      <c r="C160" s="2" t="s">
        <v>181</v>
      </c>
      <c r="D160" s="2"/>
      <c r="E160" s="42">
        <v>4984.93</v>
      </c>
      <c r="F160" s="42">
        <v>3375</v>
      </c>
      <c r="G160" s="44">
        <v>-1609.93</v>
      </c>
      <c r="H160" s="42">
        <v>8099.9998547363284</v>
      </c>
      <c r="I160" s="42">
        <v>8100</v>
      </c>
      <c r="J160" s="42">
        <v>3115.0698547363281</v>
      </c>
      <c r="K160" s="43">
        <f t="shared" si="8"/>
        <v>3115.0698547363281</v>
      </c>
    </row>
    <row r="161" spans="1:11" ht="11.25" customHeight="1" x14ac:dyDescent="0.35">
      <c r="A161" s="2"/>
      <c r="B161" s="2"/>
      <c r="C161" s="2" t="s">
        <v>182</v>
      </c>
      <c r="D161" s="2"/>
      <c r="E161" s="42">
        <v>6212.69</v>
      </c>
      <c r="F161" s="42">
        <v>15895</v>
      </c>
      <c r="G161" s="44">
        <v>9682.3109999999997</v>
      </c>
      <c r="H161" s="42">
        <v>38147.999082031252</v>
      </c>
      <c r="I161" s="42">
        <v>38148</v>
      </c>
      <c r="J161" s="42">
        <v>31935.309082031254</v>
      </c>
      <c r="K161" s="43">
        <f t="shared" si="8"/>
        <v>31935.309082031254</v>
      </c>
    </row>
    <row r="162" spans="1:11" ht="11.25" customHeight="1" x14ac:dyDescent="0.35">
      <c r="A162" s="2"/>
      <c r="B162" s="2"/>
      <c r="C162" s="2" t="s">
        <v>183</v>
      </c>
      <c r="D162" s="2"/>
      <c r="E162" s="42">
        <v>2839.88</v>
      </c>
      <c r="F162" s="42">
        <v>1575</v>
      </c>
      <c r="G162" s="44">
        <v>-1264.8800000000001</v>
      </c>
      <c r="H162" s="42">
        <v>3780.000101928711</v>
      </c>
      <c r="I162" s="42">
        <v>3780</v>
      </c>
      <c r="J162" s="42">
        <v>940.12010192871094</v>
      </c>
      <c r="K162" s="43">
        <f t="shared" si="8"/>
        <v>940.12010192871094</v>
      </c>
    </row>
    <row r="163" spans="1:11" ht="11.25" customHeight="1" x14ac:dyDescent="0.35">
      <c r="A163" s="2"/>
      <c r="B163" s="2"/>
      <c r="C163" s="2" t="s">
        <v>184</v>
      </c>
      <c r="D163" s="2"/>
      <c r="E163" s="42">
        <v>0</v>
      </c>
      <c r="F163" s="42">
        <v>4460.6000000000004</v>
      </c>
      <c r="G163" s="44">
        <v>4460.6000000000004</v>
      </c>
      <c r="H163" s="42">
        <v>10705.000366210938</v>
      </c>
      <c r="I163" s="42">
        <v>10705.44</v>
      </c>
      <c r="J163" s="42">
        <v>10705.000366210938</v>
      </c>
      <c r="K163" s="43">
        <f t="shared" si="8"/>
        <v>10705.000366210938</v>
      </c>
    </row>
    <row r="164" spans="1:11" ht="11.25" customHeight="1" x14ac:dyDescent="0.35">
      <c r="A164" s="2"/>
      <c r="B164" s="2"/>
      <c r="C164" s="2" t="s">
        <v>185</v>
      </c>
      <c r="D164" s="2"/>
      <c r="E164" s="42">
        <v>0</v>
      </c>
      <c r="F164" s="42">
        <v>4424.5</v>
      </c>
      <c r="G164" s="44">
        <v>4424.5</v>
      </c>
      <c r="H164" s="42">
        <v>10619</v>
      </c>
      <c r="I164" s="42">
        <v>10618.8</v>
      </c>
      <c r="J164" s="42">
        <v>10619</v>
      </c>
      <c r="K164" s="43">
        <f t="shared" si="8"/>
        <v>10619</v>
      </c>
    </row>
    <row r="165" spans="1:11" ht="11.25" customHeight="1" x14ac:dyDescent="0.35">
      <c r="A165" s="2"/>
      <c r="B165" s="2"/>
      <c r="C165" s="2" t="s">
        <v>186</v>
      </c>
      <c r="D165" s="2"/>
      <c r="E165" s="42">
        <v>21325</v>
      </c>
      <c r="F165" s="42">
        <v>4135.75</v>
      </c>
      <c r="G165" s="44">
        <v>-17189.25</v>
      </c>
      <c r="H165" s="42">
        <v>9925.9998779296875</v>
      </c>
      <c r="I165" s="42">
        <v>9925.7999999999993</v>
      </c>
      <c r="J165" s="42">
        <v>-11399.000122070313</v>
      </c>
      <c r="K165" s="43">
        <f t="shared" si="8"/>
        <v>-11399.000122070313</v>
      </c>
    </row>
    <row r="166" spans="1:11" ht="11.25" customHeight="1" x14ac:dyDescent="0.35">
      <c r="A166" s="2"/>
      <c r="B166" s="2"/>
      <c r="C166" s="2" t="s">
        <v>187</v>
      </c>
      <c r="D166" s="2"/>
      <c r="E166" s="42">
        <v>16022.5</v>
      </c>
      <c r="F166" s="42">
        <v>31000</v>
      </c>
      <c r="G166" s="44">
        <v>14977.5</v>
      </c>
      <c r="H166" s="42">
        <v>74399.998046875</v>
      </c>
      <c r="I166" s="42">
        <v>74400</v>
      </c>
      <c r="J166" s="42">
        <v>58377.498046875</v>
      </c>
      <c r="K166" s="43">
        <f t="shared" si="8"/>
        <v>58377.498046875</v>
      </c>
    </row>
    <row r="167" spans="1:11" ht="11.25" customHeight="1" x14ac:dyDescent="0.35">
      <c r="A167" s="2"/>
      <c r="B167" s="2"/>
      <c r="C167" s="2" t="s">
        <v>188</v>
      </c>
      <c r="D167" s="2"/>
      <c r="E167" s="42">
        <v>5102.5</v>
      </c>
      <c r="F167" s="42">
        <v>9000</v>
      </c>
      <c r="G167" s="44">
        <v>3897.5</v>
      </c>
      <c r="H167" s="42">
        <v>21599.99951171875</v>
      </c>
      <c r="I167" s="42">
        <v>21600</v>
      </c>
      <c r="J167" s="42">
        <v>16497.49951171875</v>
      </c>
      <c r="K167" s="43">
        <f t="shared" si="8"/>
        <v>16497.49951171875</v>
      </c>
    </row>
    <row r="168" spans="1:11" ht="11.25" customHeight="1" x14ac:dyDescent="0.35">
      <c r="A168" s="2"/>
      <c r="B168" s="2"/>
      <c r="C168" s="2" t="s">
        <v>189</v>
      </c>
      <c r="D168" s="2"/>
      <c r="E168" s="42">
        <v>5285</v>
      </c>
      <c r="F168" s="42">
        <v>2550</v>
      </c>
      <c r="G168" s="44">
        <v>-2735</v>
      </c>
      <c r="H168" s="42">
        <v>6119.9999923706055</v>
      </c>
      <c r="I168" s="42">
        <v>6120</v>
      </c>
      <c r="J168" s="42">
        <v>834.99999237060547</v>
      </c>
      <c r="K168" s="43">
        <f t="shared" si="8"/>
        <v>834.99999237060547</v>
      </c>
    </row>
    <row r="169" spans="1:11" ht="11.25" customHeight="1" x14ac:dyDescent="0.35">
      <c r="A169" s="2"/>
      <c r="B169" s="2"/>
      <c r="C169" s="2" t="s">
        <v>190</v>
      </c>
      <c r="D169" s="2"/>
      <c r="E169" s="42">
        <v>12950</v>
      </c>
      <c r="F169" s="42">
        <v>7650</v>
      </c>
      <c r="G169" s="44">
        <v>-5300</v>
      </c>
      <c r="H169" s="42">
        <v>18359.999816894531</v>
      </c>
      <c r="I169" s="42">
        <v>18360</v>
      </c>
      <c r="J169" s="42">
        <v>5409.9998168945313</v>
      </c>
      <c r="K169" s="43">
        <f t="shared" si="8"/>
        <v>5409.9998168945313</v>
      </c>
    </row>
    <row r="170" spans="1:11" ht="11.25" customHeight="1" x14ac:dyDescent="0.35">
      <c r="A170" s="2"/>
      <c r="B170" s="2"/>
      <c r="C170" s="2" t="s">
        <v>191</v>
      </c>
      <c r="D170" s="2"/>
      <c r="E170" s="42">
        <v>4080</v>
      </c>
      <c r="F170" s="42">
        <v>2677.5</v>
      </c>
      <c r="G170" s="44">
        <v>-1402.5</v>
      </c>
      <c r="H170" s="42">
        <v>6425.9999694824219</v>
      </c>
      <c r="I170" s="42">
        <v>6426</v>
      </c>
      <c r="J170" s="42">
        <v>2345.9999694824219</v>
      </c>
      <c r="K170" s="43">
        <f t="shared" si="8"/>
        <v>2345.9999694824219</v>
      </c>
    </row>
    <row r="171" spans="1:11" ht="11.25" customHeight="1" x14ac:dyDescent="0.35">
      <c r="A171" s="2"/>
      <c r="B171" s="2"/>
      <c r="C171" s="2" t="s">
        <v>192</v>
      </c>
      <c r="D171" s="2"/>
      <c r="E171" s="42">
        <v>134113.85999999999</v>
      </c>
      <c r="F171" s="42">
        <v>117450.3</v>
      </c>
      <c r="G171" s="44">
        <v>-16663.560000000001</v>
      </c>
      <c r="H171" s="42">
        <v>281881.00257812499</v>
      </c>
      <c r="I171" s="42">
        <v>281880.71999999997</v>
      </c>
      <c r="J171" s="42">
        <v>147767.142578125</v>
      </c>
      <c r="K171" s="43">
        <f t="shared" si="8"/>
        <v>147767.142578125</v>
      </c>
    </row>
    <row r="172" spans="1:11" ht="11.25" customHeight="1" x14ac:dyDescent="0.35">
      <c r="A172" s="2"/>
      <c r="B172" s="2"/>
      <c r="C172" s="2" t="s">
        <v>193</v>
      </c>
      <c r="D172" s="2"/>
      <c r="E172" s="42">
        <v>120406.38</v>
      </c>
      <c r="F172" s="42">
        <v>126439.9</v>
      </c>
      <c r="G172" s="44">
        <v>6033.5159999999996</v>
      </c>
      <c r="H172" s="42">
        <v>303456.010859375</v>
      </c>
      <c r="I172" s="42">
        <v>303455.76</v>
      </c>
      <c r="J172" s="42">
        <v>183049.630859375</v>
      </c>
      <c r="K172" s="43">
        <f t="shared" si="8"/>
        <v>183049.630859375</v>
      </c>
    </row>
    <row r="173" spans="1:11" ht="11.25" customHeight="1" x14ac:dyDescent="0.35">
      <c r="A173" s="2"/>
      <c r="B173" s="2"/>
      <c r="C173" s="2" t="s">
        <v>194</v>
      </c>
      <c r="D173" s="2"/>
      <c r="E173" s="42">
        <v>98089.1</v>
      </c>
      <c r="F173" s="42">
        <v>116630.5</v>
      </c>
      <c r="G173" s="44">
        <v>18541.400000000001</v>
      </c>
      <c r="H173" s="42">
        <v>279913.00624999998</v>
      </c>
      <c r="I173" s="42">
        <v>279913.2</v>
      </c>
      <c r="J173" s="42">
        <v>181823.90624999997</v>
      </c>
      <c r="K173" s="43">
        <f t="shared" si="8"/>
        <v>181823.90624999997</v>
      </c>
    </row>
    <row r="174" spans="1:11" ht="11.25" customHeight="1" x14ac:dyDescent="0.35">
      <c r="A174" s="2"/>
      <c r="B174" s="2"/>
      <c r="C174" s="2" t="s">
        <v>195</v>
      </c>
      <c r="D174" s="2"/>
      <c r="E174" s="42">
        <v>91062.78</v>
      </c>
      <c r="F174" s="42">
        <v>83701.45</v>
      </c>
      <c r="G174" s="44">
        <v>-7361.3280000000004</v>
      </c>
      <c r="H174" s="42">
        <v>200882.9977734375</v>
      </c>
      <c r="I174" s="42">
        <v>200883.48</v>
      </c>
      <c r="J174" s="42">
        <v>109820.2177734375</v>
      </c>
      <c r="K174" s="43">
        <f t="shared" si="8"/>
        <v>109820.2177734375</v>
      </c>
    </row>
    <row r="175" spans="1:11" ht="11.25" customHeight="1" x14ac:dyDescent="0.35">
      <c r="A175" s="2"/>
      <c r="B175" s="2"/>
      <c r="C175" s="2" t="s">
        <v>196</v>
      </c>
      <c r="D175" s="2"/>
      <c r="E175" s="42">
        <v>52736.9</v>
      </c>
      <c r="F175" s="42">
        <v>79843.75</v>
      </c>
      <c r="G175" s="44">
        <v>27106.85</v>
      </c>
      <c r="H175" s="42">
        <v>191624.99374999999</v>
      </c>
      <c r="I175" s="42">
        <v>191625</v>
      </c>
      <c r="J175" s="42">
        <v>138888.09375</v>
      </c>
      <c r="K175" s="43">
        <f t="shared" si="8"/>
        <v>138888.09375</v>
      </c>
    </row>
    <row r="176" spans="1:11" ht="11.25" customHeight="1" x14ac:dyDescent="0.35">
      <c r="A176" s="2"/>
      <c r="B176" s="2"/>
      <c r="C176" s="2" t="s">
        <v>197</v>
      </c>
      <c r="D176" s="2"/>
      <c r="E176" s="42">
        <v>71532.990000000005</v>
      </c>
      <c r="F176" s="42">
        <v>77014.05</v>
      </c>
      <c r="G176" s="44">
        <v>5481.0550000000003</v>
      </c>
      <c r="H176" s="42">
        <v>184833.99878906249</v>
      </c>
      <c r="I176" s="42">
        <v>184833.72</v>
      </c>
      <c r="J176" s="42">
        <v>113301.00878906249</v>
      </c>
      <c r="K176" s="43">
        <f t="shared" si="8"/>
        <v>113301.00878906249</v>
      </c>
    </row>
    <row r="177" spans="1:11" ht="11.25" customHeight="1" x14ac:dyDescent="0.35">
      <c r="A177" s="2"/>
      <c r="B177" s="2"/>
      <c r="C177" s="2" t="s">
        <v>198</v>
      </c>
      <c r="D177" s="2"/>
      <c r="E177" s="42">
        <v>24048.07</v>
      </c>
      <c r="F177" s="42">
        <v>25708.6</v>
      </c>
      <c r="G177" s="44">
        <v>1660.529</v>
      </c>
      <c r="H177" s="42">
        <v>61700.99822265625</v>
      </c>
      <c r="I177" s="42">
        <v>61700.639999999999</v>
      </c>
      <c r="J177" s="42">
        <v>37652.92822265625</v>
      </c>
      <c r="K177" s="43">
        <f t="shared" si="8"/>
        <v>37652.92822265625</v>
      </c>
    </row>
    <row r="178" spans="1:11" ht="11.25" customHeight="1" x14ac:dyDescent="0.35">
      <c r="A178" s="2"/>
      <c r="B178" s="2"/>
      <c r="C178" s="2" t="s">
        <v>199</v>
      </c>
      <c r="D178" s="2"/>
      <c r="E178" s="42">
        <v>31043.18</v>
      </c>
      <c r="F178" s="42">
        <v>23814.05</v>
      </c>
      <c r="G178" s="44">
        <v>-7229.1289999999999</v>
      </c>
      <c r="H178" s="42">
        <v>57154.0003125</v>
      </c>
      <c r="I178" s="42">
        <v>57153.72</v>
      </c>
      <c r="J178" s="42">
        <v>26110.8203125</v>
      </c>
      <c r="K178" s="43">
        <f t="shared" ref="K178:K235" si="11">H178-E178</f>
        <v>26110.8203125</v>
      </c>
    </row>
    <row r="179" spans="1:11" ht="11.25" customHeight="1" x14ac:dyDescent="0.35">
      <c r="A179" s="2"/>
      <c r="B179" s="2"/>
      <c r="C179" s="2" t="s">
        <v>200</v>
      </c>
      <c r="D179" s="2"/>
      <c r="E179" s="42">
        <v>28503.79</v>
      </c>
      <c r="F179" s="42">
        <v>19423.5</v>
      </c>
      <c r="G179" s="44">
        <v>-9080.2890000000007</v>
      </c>
      <c r="H179" s="42">
        <v>46616.001181640626</v>
      </c>
      <c r="I179" s="42">
        <v>46616.4</v>
      </c>
      <c r="J179" s="42">
        <v>18112.211181640625</v>
      </c>
      <c r="K179" s="43">
        <f t="shared" si="11"/>
        <v>18112.211181640625</v>
      </c>
    </row>
    <row r="180" spans="1:11" ht="11.25" customHeight="1" x14ac:dyDescent="0.35">
      <c r="A180" s="2"/>
      <c r="B180" s="2"/>
      <c r="C180" s="2" t="s">
        <v>201</v>
      </c>
      <c r="D180" s="2"/>
      <c r="E180" s="42">
        <v>0</v>
      </c>
      <c r="F180" s="42">
        <v>416.65</v>
      </c>
      <c r="G180" s="44">
        <v>416.65</v>
      </c>
      <c r="H180" s="42">
        <v>999.95997619628906</v>
      </c>
      <c r="I180" s="42">
        <v>999.96</v>
      </c>
      <c r="J180" s="42">
        <v>999.95997619628906</v>
      </c>
      <c r="K180" s="43">
        <f t="shared" si="11"/>
        <v>999.95997619628906</v>
      </c>
    </row>
    <row r="181" spans="1:11" ht="11.25" customHeight="1" x14ac:dyDescent="0.35">
      <c r="A181" s="2"/>
      <c r="B181" s="2"/>
      <c r="C181" s="2" t="s">
        <v>202</v>
      </c>
      <c r="D181" s="2"/>
      <c r="E181" s="42">
        <v>0</v>
      </c>
      <c r="F181" s="42">
        <v>416.65</v>
      </c>
      <c r="G181" s="44">
        <v>416.65</v>
      </c>
      <c r="H181" s="42">
        <v>999.95997619628906</v>
      </c>
      <c r="I181" s="42">
        <v>999.96</v>
      </c>
      <c r="J181" s="42">
        <v>999.95997619628906</v>
      </c>
      <c r="K181" s="43">
        <f t="shared" si="11"/>
        <v>999.95997619628906</v>
      </c>
    </row>
    <row r="182" spans="1:11" ht="11.25" customHeight="1" x14ac:dyDescent="0.35">
      <c r="A182" s="2"/>
      <c r="B182" s="2"/>
      <c r="C182" s="2" t="s">
        <v>203</v>
      </c>
      <c r="D182" s="2"/>
      <c r="E182" s="42">
        <v>0</v>
      </c>
      <c r="F182" s="42">
        <v>416.65</v>
      </c>
      <c r="G182" s="44">
        <v>416.65</v>
      </c>
      <c r="H182" s="42">
        <v>999.95997619628906</v>
      </c>
      <c r="I182" s="42">
        <v>999.96</v>
      </c>
      <c r="J182" s="42">
        <v>999.95997619628906</v>
      </c>
      <c r="K182" s="43">
        <f t="shared" si="11"/>
        <v>999.95997619628906</v>
      </c>
    </row>
    <row r="183" spans="1:11" ht="11.25" customHeight="1" x14ac:dyDescent="0.35">
      <c r="A183" s="2"/>
      <c r="B183" s="2"/>
      <c r="C183" s="2" t="s">
        <v>204</v>
      </c>
      <c r="D183" s="2"/>
      <c r="E183" s="42">
        <v>0</v>
      </c>
      <c r="F183" s="42">
        <v>19375</v>
      </c>
      <c r="G183" s="44">
        <v>19375</v>
      </c>
      <c r="H183" s="42">
        <v>46499.99853515625</v>
      </c>
      <c r="I183" s="42">
        <v>46500</v>
      </c>
      <c r="J183" s="42">
        <v>46499.99853515625</v>
      </c>
      <c r="K183" s="43">
        <f t="shared" si="11"/>
        <v>46499.99853515625</v>
      </c>
    </row>
    <row r="184" spans="1:11" ht="11.25" customHeight="1" x14ac:dyDescent="0.35">
      <c r="A184" s="2"/>
      <c r="B184" s="2"/>
      <c r="C184" s="2" t="s">
        <v>205</v>
      </c>
      <c r="D184" s="2"/>
      <c r="E184" s="42">
        <v>0</v>
      </c>
      <c r="F184" s="42">
        <v>7708.35</v>
      </c>
      <c r="G184" s="44">
        <v>7708.35</v>
      </c>
      <c r="H184" s="42">
        <v>18500.000244140625</v>
      </c>
      <c r="I184" s="42">
        <v>18500.04</v>
      </c>
      <c r="J184" s="42">
        <v>18500.000244140625</v>
      </c>
      <c r="K184" s="43">
        <f t="shared" si="11"/>
        <v>18500.000244140625</v>
      </c>
    </row>
    <row r="185" spans="1:11" ht="11.25" customHeight="1" x14ac:dyDescent="0.35">
      <c r="A185" s="2"/>
      <c r="B185" s="2"/>
      <c r="C185" s="2" t="s">
        <v>206</v>
      </c>
      <c r="D185" s="2"/>
      <c r="E185" s="42">
        <v>3660.47</v>
      </c>
      <c r="F185" s="42">
        <v>7708.35</v>
      </c>
      <c r="G185" s="44">
        <v>4047.88</v>
      </c>
      <c r="H185" s="42">
        <v>18500.000029296876</v>
      </c>
      <c r="I185" s="42">
        <v>18500.04</v>
      </c>
      <c r="J185" s="42">
        <v>14839.530029296877</v>
      </c>
      <c r="K185" s="43">
        <f t="shared" si="11"/>
        <v>14839.530029296877</v>
      </c>
    </row>
    <row r="186" spans="1:11" ht="11.25" customHeight="1" x14ac:dyDescent="0.35">
      <c r="A186" s="2"/>
      <c r="B186" s="2"/>
      <c r="C186" s="2" t="s">
        <v>207</v>
      </c>
      <c r="D186" s="2"/>
      <c r="E186" s="42">
        <v>100.55</v>
      </c>
      <c r="F186" s="42">
        <v>0</v>
      </c>
      <c r="G186" s="44">
        <v>-100.55</v>
      </c>
      <c r="H186" s="42">
        <v>-4.9591064481546709E-6</v>
      </c>
      <c r="I186" s="42">
        <v>0</v>
      </c>
      <c r="J186" s="42">
        <v>-100.55000495910645</v>
      </c>
      <c r="K186" s="43">
        <f t="shared" si="11"/>
        <v>-100.55000495910645</v>
      </c>
    </row>
    <row r="187" spans="1:11" ht="11.25" customHeight="1" x14ac:dyDescent="0.35">
      <c r="A187" s="2"/>
      <c r="B187" s="2"/>
      <c r="C187" s="2" t="s">
        <v>208</v>
      </c>
      <c r="D187" s="2"/>
      <c r="E187" s="42">
        <v>111.2</v>
      </c>
      <c r="F187" s="42">
        <v>0</v>
      </c>
      <c r="G187" s="44">
        <v>-111.2</v>
      </c>
      <c r="H187" s="42">
        <v>4.9591064481546709E-6</v>
      </c>
      <c r="I187" s="42">
        <v>0</v>
      </c>
      <c r="J187" s="42">
        <v>-111.19999504089355</v>
      </c>
      <c r="K187" s="43">
        <f t="shared" si="11"/>
        <v>-111.19999504089355</v>
      </c>
    </row>
    <row r="188" spans="1:11" ht="11.25" customHeight="1" x14ac:dyDescent="0.35">
      <c r="A188" s="2"/>
      <c r="B188" s="2"/>
      <c r="C188" s="2" t="s">
        <v>209</v>
      </c>
      <c r="D188" s="2"/>
      <c r="E188" s="42">
        <v>17.54</v>
      </c>
      <c r="F188" s="42">
        <v>0</v>
      </c>
      <c r="G188" s="44">
        <v>-17.54</v>
      </c>
      <c r="H188" s="42">
        <v>-9.1552734460265128E-7</v>
      </c>
      <c r="I188" s="42">
        <v>0</v>
      </c>
      <c r="J188" s="42">
        <v>-17.540000915527344</v>
      </c>
      <c r="K188" s="43">
        <f t="shared" si="11"/>
        <v>-17.540000915527344</v>
      </c>
    </row>
    <row r="189" spans="1:11" ht="11.25" customHeight="1" x14ac:dyDescent="0.35">
      <c r="A189" s="2"/>
      <c r="B189" s="2"/>
      <c r="C189" s="2" t="s">
        <v>210</v>
      </c>
      <c r="D189" s="2"/>
      <c r="E189" s="42">
        <v>20211.93</v>
      </c>
      <c r="F189" s="42">
        <v>18445</v>
      </c>
      <c r="G189" s="44">
        <v>-1766.93</v>
      </c>
      <c r="H189" s="42">
        <v>44268.000800781258</v>
      </c>
      <c r="I189" s="42">
        <v>44268</v>
      </c>
      <c r="J189" s="42">
        <v>24056.070800781257</v>
      </c>
      <c r="K189" s="43">
        <f t="shared" si="11"/>
        <v>24056.070800781257</v>
      </c>
    </row>
    <row r="190" spans="1:11" ht="11.25" customHeight="1" x14ac:dyDescent="0.35">
      <c r="A190" s="2"/>
      <c r="B190" s="2"/>
      <c r="C190" s="2" t="s">
        <v>211</v>
      </c>
      <c r="D190" s="2"/>
      <c r="E190" s="42">
        <v>3194.36</v>
      </c>
      <c r="F190" s="42">
        <v>18617.45</v>
      </c>
      <c r="G190" s="44">
        <v>15423.09</v>
      </c>
      <c r="H190" s="42">
        <v>44681.999648437501</v>
      </c>
      <c r="I190" s="42">
        <v>44681.88</v>
      </c>
      <c r="J190" s="42">
        <v>41487.6396484375</v>
      </c>
      <c r="K190" s="43">
        <f t="shared" si="11"/>
        <v>41487.6396484375</v>
      </c>
    </row>
    <row r="191" spans="1:11" ht="11.25" customHeight="1" x14ac:dyDescent="0.35">
      <c r="A191" s="2"/>
      <c r="B191" s="2"/>
      <c r="C191" s="2" t="s">
        <v>212</v>
      </c>
      <c r="D191" s="2"/>
      <c r="E191" s="42">
        <v>0</v>
      </c>
      <c r="F191" s="42">
        <v>12333.3</v>
      </c>
      <c r="G191" s="44">
        <v>12333.3</v>
      </c>
      <c r="H191" s="42">
        <v>29599.9990234375</v>
      </c>
      <c r="I191" s="42">
        <v>29599.919999999998</v>
      </c>
      <c r="J191" s="42">
        <v>29599.9990234375</v>
      </c>
      <c r="K191" s="43">
        <f t="shared" si="11"/>
        <v>29599.9990234375</v>
      </c>
    </row>
    <row r="192" spans="1:11" ht="11.25" customHeight="1" x14ac:dyDescent="0.35">
      <c r="A192" s="2"/>
      <c r="B192" s="2"/>
      <c r="C192" s="29" t="s">
        <v>213</v>
      </c>
      <c r="D192" s="29"/>
      <c r="E192" s="45">
        <f>SUM(E157:E191)</f>
        <v>998702.5</v>
      </c>
      <c r="F192" s="45">
        <f t="shared" ref="F192:K192" si="12">SUM(F157:F191)</f>
        <v>842831.8</v>
      </c>
      <c r="G192" s="45">
        <f t="shared" si="12"/>
        <v>-155870.70500000002</v>
      </c>
      <c r="H192" s="45">
        <f t="shared" si="12"/>
        <v>2022796.7552490234</v>
      </c>
      <c r="I192" s="45">
        <f t="shared" si="12"/>
        <v>2022796.3199999994</v>
      </c>
      <c r="J192" s="45">
        <f t="shared" si="12"/>
        <v>1024094.2552490234</v>
      </c>
      <c r="K192" s="45">
        <f t="shared" si="12"/>
        <v>1024094.2552490234</v>
      </c>
    </row>
    <row r="193" spans="1:11" ht="11.25" customHeight="1" x14ac:dyDescent="0.35">
      <c r="A193" s="2"/>
      <c r="B193" s="2" t="s">
        <v>25</v>
      </c>
      <c r="C193" s="2"/>
      <c r="D193" s="2"/>
      <c r="E193" s="42"/>
      <c r="F193" s="42"/>
      <c r="G193" s="44"/>
      <c r="H193" s="42"/>
      <c r="I193" s="42"/>
      <c r="J193" s="42"/>
      <c r="K193" s="43"/>
    </row>
    <row r="194" spans="1:11" ht="11.25" customHeight="1" x14ac:dyDescent="0.35">
      <c r="A194" s="2"/>
      <c r="B194" s="2"/>
      <c r="C194" s="2" t="s">
        <v>214</v>
      </c>
      <c r="D194" s="2"/>
      <c r="E194" s="42">
        <v>20317.580000000002</v>
      </c>
      <c r="F194" s="42">
        <v>725.05</v>
      </c>
      <c r="G194" s="44">
        <v>-19592.53</v>
      </c>
      <c r="H194" s="42">
        <v>1740.1183300781231</v>
      </c>
      <c r="I194" s="42">
        <v>1740.12</v>
      </c>
      <c r="J194" s="42">
        <v>-18577.461669921879</v>
      </c>
      <c r="K194" s="43">
        <f t="shared" si="11"/>
        <v>-18577.461669921879</v>
      </c>
    </row>
    <row r="195" spans="1:11" ht="11.25" customHeight="1" x14ac:dyDescent="0.35">
      <c r="A195" s="2"/>
      <c r="B195" s="2"/>
      <c r="C195" s="2" t="s">
        <v>215</v>
      </c>
      <c r="D195" s="2"/>
      <c r="E195" s="42">
        <v>12036.97</v>
      </c>
      <c r="F195" s="42">
        <v>705.45</v>
      </c>
      <c r="G195" s="44">
        <v>-11331.52</v>
      </c>
      <c r="H195" s="42">
        <v>1693.0805957031225</v>
      </c>
      <c r="I195" s="42">
        <v>1693.08</v>
      </c>
      <c r="J195" s="42">
        <v>-10343.889404296877</v>
      </c>
      <c r="K195" s="43">
        <f t="shared" si="11"/>
        <v>-10343.889404296877</v>
      </c>
    </row>
    <row r="196" spans="1:11" ht="11.25" customHeight="1" x14ac:dyDescent="0.35">
      <c r="A196" s="2"/>
      <c r="B196" s="2"/>
      <c r="C196" s="2" t="s">
        <v>216</v>
      </c>
      <c r="D196" s="2"/>
      <c r="E196" s="42">
        <v>18144.849999999999</v>
      </c>
      <c r="F196" s="42">
        <v>548.70000000000005</v>
      </c>
      <c r="G196" s="44">
        <v>-17596.150000000001</v>
      </c>
      <c r="H196" s="42">
        <v>1316.8807617187485</v>
      </c>
      <c r="I196" s="42">
        <v>1316.88</v>
      </c>
      <c r="J196" s="42">
        <v>-16827.96923828125</v>
      </c>
      <c r="K196" s="43">
        <f t="shared" si="11"/>
        <v>-16827.96923828125</v>
      </c>
    </row>
    <row r="197" spans="1:11" ht="11.25" customHeight="1" x14ac:dyDescent="0.35">
      <c r="A197" s="2"/>
      <c r="B197" s="2"/>
      <c r="C197" s="2" t="s">
        <v>217</v>
      </c>
      <c r="D197" s="2"/>
      <c r="E197" s="42">
        <v>29034.52</v>
      </c>
      <c r="F197" s="42">
        <v>30924.85</v>
      </c>
      <c r="G197" s="44">
        <v>1890.33</v>
      </c>
      <c r="H197" s="42">
        <v>74220.001933593754</v>
      </c>
      <c r="I197" s="42">
        <v>74219.64</v>
      </c>
      <c r="J197" s="42">
        <v>45185.48193359375</v>
      </c>
      <c r="K197" s="43">
        <f t="shared" si="11"/>
        <v>45185.48193359375</v>
      </c>
    </row>
    <row r="198" spans="1:11" ht="11.25" customHeight="1" x14ac:dyDescent="0.35">
      <c r="A198" s="2"/>
      <c r="B198" s="2"/>
      <c r="C198" s="2" t="s">
        <v>218</v>
      </c>
      <c r="D198" s="2"/>
      <c r="E198" s="42">
        <v>26969.65</v>
      </c>
      <c r="F198" s="42">
        <v>30089.05</v>
      </c>
      <c r="G198" s="44">
        <v>3119.4</v>
      </c>
      <c r="H198" s="42">
        <v>72214.003027343744</v>
      </c>
      <c r="I198" s="42">
        <v>72213.72</v>
      </c>
      <c r="J198" s="42">
        <v>45244.353027343743</v>
      </c>
      <c r="K198" s="43">
        <f t="shared" si="11"/>
        <v>45244.353027343743</v>
      </c>
    </row>
    <row r="199" spans="1:11" ht="11.25" customHeight="1" x14ac:dyDescent="0.35">
      <c r="A199" s="2"/>
      <c r="B199" s="2"/>
      <c r="C199" s="2" t="s">
        <v>219</v>
      </c>
      <c r="D199" s="2"/>
      <c r="E199" s="42">
        <v>21651.93</v>
      </c>
      <c r="F199" s="42">
        <v>23402.65</v>
      </c>
      <c r="G199" s="44">
        <v>1750.721</v>
      </c>
      <c r="H199" s="42">
        <v>56166.00080078125</v>
      </c>
      <c r="I199" s="42">
        <v>56166.36</v>
      </c>
      <c r="J199" s="42">
        <v>34514.07080078125</v>
      </c>
      <c r="K199" s="43">
        <f t="shared" si="11"/>
        <v>34514.07080078125</v>
      </c>
    </row>
    <row r="200" spans="1:11" ht="11.25" customHeight="1" x14ac:dyDescent="0.35">
      <c r="A200" s="2"/>
      <c r="B200" s="2"/>
      <c r="C200" s="2" t="s">
        <v>220</v>
      </c>
      <c r="D200" s="2"/>
      <c r="E200" s="42">
        <v>602.61</v>
      </c>
      <c r="F200" s="42">
        <v>3052.8</v>
      </c>
      <c r="G200" s="44">
        <v>2450.19</v>
      </c>
      <c r="H200" s="42">
        <v>7326.7205346679693</v>
      </c>
      <c r="I200" s="42">
        <v>7326.72</v>
      </c>
      <c r="J200" s="42">
        <v>6724.1105346679697</v>
      </c>
      <c r="K200" s="43">
        <f t="shared" si="11"/>
        <v>6724.1105346679697</v>
      </c>
    </row>
    <row r="201" spans="1:11" ht="11.25" customHeight="1" x14ac:dyDescent="0.35">
      <c r="A201" s="2"/>
      <c r="B201" s="2"/>
      <c r="C201" s="2" t="s">
        <v>221</v>
      </c>
      <c r="D201" s="2"/>
      <c r="E201" s="42">
        <v>561.49</v>
      </c>
      <c r="F201" s="42">
        <v>2970.3</v>
      </c>
      <c r="G201" s="44">
        <v>2408.81</v>
      </c>
      <c r="H201" s="42">
        <v>7128.7204687499998</v>
      </c>
      <c r="I201" s="42">
        <v>7128.72</v>
      </c>
      <c r="J201" s="42">
        <v>6567.23046875</v>
      </c>
      <c r="K201" s="43">
        <f t="shared" si="11"/>
        <v>6567.23046875</v>
      </c>
    </row>
    <row r="202" spans="1:11" ht="11.25" customHeight="1" x14ac:dyDescent="0.35">
      <c r="A202" s="2"/>
      <c r="B202" s="2"/>
      <c r="C202" s="2" t="s">
        <v>222</v>
      </c>
      <c r="D202" s="2"/>
      <c r="E202" s="42">
        <v>2980.4</v>
      </c>
      <c r="F202" s="42">
        <v>2310.25</v>
      </c>
      <c r="G202" s="44">
        <v>-670.1499</v>
      </c>
      <c r="H202" s="42">
        <v>5544.6001037597653</v>
      </c>
      <c r="I202" s="42">
        <v>5544.6</v>
      </c>
      <c r="J202" s="42">
        <v>2564.2001037597652</v>
      </c>
      <c r="K202" s="43">
        <f t="shared" si="11"/>
        <v>2564.2001037597652</v>
      </c>
    </row>
    <row r="203" spans="1:11" ht="11.25" customHeight="1" x14ac:dyDescent="0.35">
      <c r="A203" s="2"/>
      <c r="B203" s="2"/>
      <c r="C203" s="2" t="s">
        <v>223</v>
      </c>
      <c r="D203" s="2"/>
      <c r="E203" s="42">
        <v>7559.84</v>
      </c>
      <c r="F203" s="42">
        <v>6105.6</v>
      </c>
      <c r="G203" s="44">
        <v>-1454.24</v>
      </c>
      <c r="H203" s="42">
        <v>14653.440646972656</v>
      </c>
      <c r="I203" s="42">
        <v>14653.44</v>
      </c>
      <c r="J203" s="42">
        <v>7093.6006469726563</v>
      </c>
      <c r="K203" s="43">
        <f t="shared" si="11"/>
        <v>7093.6006469726563</v>
      </c>
    </row>
    <row r="204" spans="1:11" ht="11.25" customHeight="1" x14ac:dyDescent="0.35">
      <c r="A204" s="2"/>
      <c r="B204" s="2"/>
      <c r="C204" s="2" t="s">
        <v>224</v>
      </c>
      <c r="D204" s="2"/>
      <c r="E204" s="42">
        <v>7355.52</v>
      </c>
      <c r="F204" s="42">
        <v>5940.6</v>
      </c>
      <c r="G204" s="44">
        <v>-1414.92</v>
      </c>
      <c r="H204" s="42">
        <v>14257.440532226563</v>
      </c>
      <c r="I204" s="42">
        <v>14257.44</v>
      </c>
      <c r="J204" s="42">
        <v>6901.9205322265625</v>
      </c>
      <c r="K204" s="43">
        <f t="shared" si="11"/>
        <v>6901.9205322265625</v>
      </c>
    </row>
    <row r="205" spans="1:11" ht="11.25" customHeight="1" x14ac:dyDescent="0.35">
      <c r="A205" s="2"/>
      <c r="B205" s="2"/>
      <c r="C205" s="2" t="s">
        <v>225</v>
      </c>
      <c r="D205" s="2"/>
      <c r="E205" s="42">
        <v>2965.14</v>
      </c>
      <c r="F205" s="42">
        <v>4620.45</v>
      </c>
      <c r="G205" s="44">
        <v>1655.31</v>
      </c>
      <c r="H205" s="42">
        <v>11089.080063476562</v>
      </c>
      <c r="I205" s="42">
        <v>11089.08</v>
      </c>
      <c r="J205" s="42">
        <v>8123.9400634765625</v>
      </c>
      <c r="K205" s="43">
        <f t="shared" si="11"/>
        <v>8123.9400634765625</v>
      </c>
    </row>
    <row r="206" spans="1:11" ht="11.25" customHeight="1" x14ac:dyDescent="0.35">
      <c r="A206" s="2"/>
      <c r="B206" s="2"/>
      <c r="C206" s="2" t="s">
        <v>226</v>
      </c>
      <c r="D206" s="2"/>
      <c r="E206" s="42">
        <v>180</v>
      </c>
      <c r="F206" s="42">
        <v>0</v>
      </c>
      <c r="G206" s="44">
        <v>-180</v>
      </c>
      <c r="H206" s="42">
        <v>5.7220458984375E-6</v>
      </c>
      <c r="I206" s="42">
        <v>0</v>
      </c>
      <c r="J206" s="42">
        <v>-179.9999942779541</v>
      </c>
      <c r="K206" s="43">
        <f t="shared" si="11"/>
        <v>-179.9999942779541</v>
      </c>
    </row>
    <row r="207" spans="1:11" ht="11.25" customHeight="1" x14ac:dyDescent="0.35">
      <c r="A207" s="2"/>
      <c r="B207" s="2"/>
      <c r="C207" s="2" t="s">
        <v>227</v>
      </c>
      <c r="D207" s="2"/>
      <c r="E207" s="42">
        <v>46427.74</v>
      </c>
      <c r="F207" s="42">
        <v>37549.5</v>
      </c>
      <c r="G207" s="44">
        <v>-8878.2379999999994</v>
      </c>
      <c r="H207" s="42">
        <v>90118.797128906241</v>
      </c>
      <c r="I207" s="42">
        <v>90118.8</v>
      </c>
      <c r="J207" s="42">
        <v>43691.057128906243</v>
      </c>
      <c r="K207" s="43">
        <f t="shared" si="11"/>
        <v>43691.057128906243</v>
      </c>
    </row>
    <row r="208" spans="1:11" ht="11.25" customHeight="1" x14ac:dyDescent="0.35">
      <c r="A208" s="2"/>
      <c r="B208" s="2"/>
      <c r="C208" s="2" t="s">
        <v>228</v>
      </c>
      <c r="D208" s="2"/>
      <c r="E208" s="42">
        <v>45201.599999999999</v>
      </c>
      <c r="F208" s="42">
        <v>36534.65</v>
      </c>
      <c r="G208" s="44">
        <v>-8666.9529999999995</v>
      </c>
      <c r="H208" s="42">
        <v>87683.154199218756</v>
      </c>
      <c r="I208" s="42">
        <v>87683.16</v>
      </c>
      <c r="J208" s="42">
        <v>42481.554199218757</v>
      </c>
      <c r="K208" s="43">
        <f t="shared" si="11"/>
        <v>42481.554199218757</v>
      </c>
    </row>
    <row r="209" spans="1:11" ht="11.25" customHeight="1" x14ac:dyDescent="0.35">
      <c r="A209" s="2"/>
      <c r="B209" s="2"/>
      <c r="C209" s="2" t="s">
        <v>229</v>
      </c>
      <c r="D209" s="2"/>
      <c r="E209" s="42">
        <v>33704.19</v>
      </c>
      <c r="F209" s="42">
        <v>28415.85</v>
      </c>
      <c r="G209" s="44">
        <v>-5288.3419999999996</v>
      </c>
      <c r="H209" s="42">
        <v>68198.036679687502</v>
      </c>
      <c r="I209" s="42">
        <v>68198.039999999994</v>
      </c>
      <c r="J209" s="42">
        <v>34493.8466796875</v>
      </c>
      <c r="K209" s="43">
        <f t="shared" si="11"/>
        <v>34493.8466796875</v>
      </c>
    </row>
    <row r="210" spans="1:11" ht="11.25" customHeight="1" x14ac:dyDescent="0.35">
      <c r="A210" s="2"/>
      <c r="B210" s="2"/>
      <c r="C210" s="2" t="s">
        <v>230</v>
      </c>
      <c r="D210" s="2"/>
      <c r="E210" s="42">
        <v>0</v>
      </c>
      <c r="F210" s="42">
        <v>11074.5</v>
      </c>
      <c r="G210" s="44">
        <v>11074.5</v>
      </c>
      <c r="H210" s="42">
        <v>26579</v>
      </c>
      <c r="I210" s="42">
        <v>26578.799999999999</v>
      </c>
      <c r="J210" s="42">
        <v>26579</v>
      </c>
      <c r="K210" s="43">
        <f t="shared" si="11"/>
        <v>26579</v>
      </c>
    </row>
    <row r="211" spans="1:11" ht="11.25" customHeight="1" x14ac:dyDescent="0.35">
      <c r="A211" s="2"/>
      <c r="B211" s="2"/>
      <c r="C211" s="2" t="s">
        <v>231</v>
      </c>
      <c r="D211" s="2"/>
      <c r="E211" s="42">
        <v>0</v>
      </c>
      <c r="F211" s="42">
        <v>10591.2</v>
      </c>
      <c r="G211" s="44">
        <v>10591.2</v>
      </c>
      <c r="H211" s="42">
        <v>25418.99951171875</v>
      </c>
      <c r="I211" s="42">
        <v>25418.880000000001</v>
      </c>
      <c r="J211" s="42">
        <v>25418.99951171875</v>
      </c>
      <c r="K211" s="43">
        <f t="shared" si="11"/>
        <v>25418.99951171875</v>
      </c>
    </row>
    <row r="212" spans="1:11" ht="11.25" customHeight="1" x14ac:dyDescent="0.35">
      <c r="A212" s="2"/>
      <c r="B212" s="2"/>
      <c r="C212" s="2" t="s">
        <v>232</v>
      </c>
      <c r="D212" s="2"/>
      <c r="E212" s="42">
        <v>1900</v>
      </c>
      <c r="F212" s="42">
        <v>10957.9</v>
      </c>
      <c r="G212" s="44">
        <v>9057.9</v>
      </c>
      <c r="H212" s="42">
        <v>26299.000732421875</v>
      </c>
      <c r="I212" s="42">
        <v>26298.959999999999</v>
      </c>
      <c r="J212" s="42">
        <v>24399.000732421875</v>
      </c>
      <c r="K212" s="43">
        <f t="shared" si="11"/>
        <v>24399.000732421875</v>
      </c>
    </row>
    <row r="213" spans="1:11" ht="11.25" customHeight="1" x14ac:dyDescent="0.35">
      <c r="A213" s="2"/>
      <c r="B213" s="2"/>
      <c r="C213" s="2" t="s">
        <v>233</v>
      </c>
      <c r="D213" s="2"/>
      <c r="E213" s="42">
        <v>0</v>
      </c>
      <c r="F213" s="42">
        <v>32308.65</v>
      </c>
      <c r="G213" s="44">
        <v>32308.65</v>
      </c>
      <c r="H213" s="42">
        <v>77541.0029296875</v>
      </c>
      <c r="I213" s="42">
        <v>77540.759999999995</v>
      </c>
      <c r="J213" s="42">
        <v>77541.0029296875</v>
      </c>
      <c r="K213" s="43">
        <f t="shared" si="11"/>
        <v>77541.0029296875</v>
      </c>
    </row>
    <row r="214" spans="1:11" ht="11.25" customHeight="1" x14ac:dyDescent="0.35">
      <c r="A214" s="2"/>
      <c r="B214" s="2"/>
      <c r="C214" s="2" t="s">
        <v>234</v>
      </c>
      <c r="D214" s="2"/>
      <c r="E214" s="42">
        <v>0</v>
      </c>
      <c r="F214" s="42">
        <v>31937.05</v>
      </c>
      <c r="G214" s="44">
        <v>31937.05</v>
      </c>
      <c r="H214" s="42">
        <v>76649.001953125</v>
      </c>
      <c r="I214" s="42">
        <v>76648.92</v>
      </c>
      <c r="J214" s="42">
        <v>76649.001953125</v>
      </c>
      <c r="K214" s="43">
        <f t="shared" si="11"/>
        <v>76649.001953125</v>
      </c>
    </row>
    <row r="215" spans="1:11" ht="11.25" customHeight="1" x14ac:dyDescent="0.35">
      <c r="A215" s="2"/>
      <c r="B215" s="2"/>
      <c r="C215" s="2" t="s">
        <v>235</v>
      </c>
      <c r="D215" s="2"/>
      <c r="E215" s="42">
        <v>22392</v>
      </c>
      <c r="F215" s="42">
        <v>42574.400000000001</v>
      </c>
      <c r="G215" s="44">
        <v>20182.400000000001</v>
      </c>
      <c r="H215" s="42">
        <v>102178.998046875</v>
      </c>
      <c r="I215" s="42">
        <v>102178.56</v>
      </c>
      <c r="J215" s="42">
        <v>79786.998046875</v>
      </c>
      <c r="K215" s="43">
        <f t="shared" si="11"/>
        <v>79786.998046875</v>
      </c>
    </row>
    <row r="216" spans="1:11" ht="11.25" customHeight="1" x14ac:dyDescent="0.35">
      <c r="A216" s="2"/>
      <c r="B216" s="2"/>
      <c r="C216" s="2" t="s">
        <v>236</v>
      </c>
      <c r="D216" s="2"/>
      <c r="E216" s="42">
        <v>11500.66</v>
      </c>
      <c r="F216" s="42">
        <v>0</v>
      </c>
      <c r="G216" s="44">
        <v>-11500.66</v>
      </c>
      <c r="H216" s="42">
        <v>8.7890624854480848E-5</v>
      </c>
      <c r="I216" s="42">
        <v>0</v>
      </c>
      <c r="J216" s="42">
        <v>-11500.659912109375</v>
      </c>
      <c r="K216" s="43">
        <f t="shared" si="11"/>
        <v>-11500.659912109375</v>
      </c>
    </row>
    <row r="217" spans="1:11" ht="11.25" customHeight="1" x14ac:dyDescent="0.35">
      <c r="A217" s="2"/>
      <c r="B217" s="2"/>
      <c r="C217" s="2" t="s">
        <v>237</v>
      </c>
      <c r="D217" s="2"/>
      <c r="E217" s="42">
        <v>3463.34</v>
      </c>
      <c r="F217" s="42">
        <v>0</v>
      </c>
      <c r="G217" s="44">
        <v>-3463.34</v>
      </c>
      <c r="H217" s="42">
        <v>-1.4892578110448085E-4</v>
      </c>
      <c r="I217" s="42">
        <v>0</v>
      </c>
      <c r="J217" s="42">
        <v>-3463.3401489257813</v>
      </c>
      <c r="K217" s="43">
        <f t="shared" si="11"/>
        <v>-3463.3401489257813</v>
      </c>
    </row>
    <row r="218" spans="1:11" ht="11.25" customHeight="1" x14ac:dyDescent="0.35">
      <c r="A218" s="2"/>
      <c r="B218" s="2"/>
      <c r="C218" s="2" t="s">
        <v>238</v>
      </c>
      <c r="D218" s="2"/>
      <c r="E218" s="42">
        <v>3463.34</v>
      </c>
      <c r="F218" s="42">
        <v>0</v>
      </c>
      <c r="G218" s="44">
        <v>-3463.34</v>
      </c>
      <c r="H218" s="42">
        <v>-1.4892578110448085E-4</v>
      </c>
      <c r="I218" s="42">
        <v>0</v>
      </c>
      <c r="J218" s="42">
        <v>-3463.3401489257813</v>
      </c>
      <c r="K218" s="43">
        <f t="shared" si="11"/>
        <v>-3463.3401489257813</v>
      </c>
    </row>
    <row r="219" spans="1:11" ht="11.25" customHeight="1" x14ac:dyDescent="0.35">
      <c r="A219" s="2"/>
      <c r="B219" s="2"/>
      <c r="C219" s="2" t="s">
        <v>239</v>
      </c>
      <c r="D219" s="2"/>
      <c r="E219" s="42">
        <v>3833.09</v>
      </c>
      <c r="F219" s="42">
        <v>25731.55</v>
      </c>
      <c r="G219" s="44">
        <v>21898.46</v>
      </c>
      <c r="H219" s="42">
        <v>61755.998203124997</v>
      </c>
      <c r="I219" s="42">
        <v>61755.72</v>
      </c>
      <c r="J219" s="42">
        <v>57922.908203125</v>
      </c>
      <c r="K219" s="43">
        <f t="shared" si="11"/>
        <v>57922.908203125</v>
      </c>
    </row>
    <row r="220" spans="1:11" ht="11.25" customHeight="1" x14ac:dyDescent="0.35">
      <c r="A220" s="2"/>
      <c r="B220" s="2"/>
      <c r="C220" s="2" t="s">
        <v>240</v>
      </c>
      <c r="D220" s="2"/>
      <c r="E220" s="42">
        <v>5959.04</v>
      </c>
      <c r="F220" s="42">
        <v>26484.65</v>
      </c>
      <c r="G220" s="44">
        <v>20525.61</v>
      </c>
      <c r="H220" s="42">
        <v>63563.003867187501</v>
      </c>
      <c r="I220" s="42">
        <v>63563.16</v>
      </c>
      <c r="J220" s="42">
        <v>57603.9638671875</v>
      </c>
      <c r="K220" s="43">
        <f t="shared" si="11"/>
        <v>57603.9638671875</v>
      </c>
    </row>
    <row r="221" spans="1:11" ht="11.25" customHeight="1" x14ac:dyDescent="0.35">
      <c r="A221" s="2"/>
      <c r="B221" s="2"/>
      <c r="C221" s="2" t="s">
        <v>241</v>
      </c>
      <c r="D221" s="2"/>
      <c r="E221" s="42">
        <v>11644.9</v>
      </c>
      <c r="F221" s="42">
        <v>29504.15</v>
      </c>
      <c r="G221" s="44">
        <v>17859.25</v>
      </c>
      <c r="H221" s="42">
        <v>70810.000585937494</v>
      </c>
      <c r="I221" s="42">
        <v>70809.960000000006</v>
      </c>
      <c r="J221" s="42">
        <v>59165.100585937493</v>
      </c>
      <c r="K221" s="43">
        <f t="shared" si="11"/>
        <v>59165.100585937493</v>
      </c>
    </row>
    <row r="222" spans="1:11" ht="11.25" customHeight="1" x14ac:dyDescent="0.35">
      <c r="A222" s="2"/>
      <c r="B222" s="2"/>
      <c r="C222" s="2" t="s">
        <v>242</v>
      </c>
      <c r="D222" s="2"/>
      <c r="E222" s="42">
        <v>719.58</v>
      </c>
      <c r="F222" s="42">
        <v>0</v>
      </c>
      <c r="G222" s="44">
        <v>-719.58</v>
      </c>
      <c r="H222" s="42">
        <v>5.7983398846772616E-6</v>
      </c>
      <c r="I222" s="42">
        <v>0</v>
      </c>
      <c r="J222" s="42">
        <v>-719.57999420166016</v>
      </c>
      <c r="K222" s="43">
        <f t="shared" si="11"/>
        <v>-719.57999420166016</v>
      </c>
    </row>
    <row r="223" spans="1:11" ht="11.25" customHeight="1" x14ac:dyDescent="0.35">
      <c r="A223" s="2"/>
      <c r="B223" s="2"/>
      <c r="C223" s="2" t="s">
        <v>243</v>
      </c>
      <c r="D223" s="2"/>
      <c r="E223" s="42">
        <v>252</v>
      </c>
      <c r="F223" s="42">
        <v>0</v>
      </c>
      <c r="G223" s="44">
        <v>-252</v>
      </c>
      <c r="H223" s="42">
        <v>0</v>
      </c>
      <c r="I223" s="42">
        <v>0</v>
      </c>
      <c r="J223" s="42">
        <v>-252</v>
      </c>
      <c r="K223" s="43">
        <f t="shared" si="11"/>
        <v>-252</v>
      </c>
    </row>
    <row r="224" spans="1:11" ht="11.25" customHeight="1" x14ac:dyDescent="0.35">
      <c r="A224" s="2"/>
      <c r="B224" s="2"/>
      <c r="C224" s="2" t="s">
        <v>244</v>
      </c>
      <c r="D224" s="2"/>
      <c r="E224" s="42">
        <v>3839.02</v>
      </c>
      <c r="F224" s="42">
        <v>3816</v>
      </c>
      <c r="G224" s="44">
        <v>-23.020019999999999</v>
      </c>
      <c r="H224" s="42">
        <v>9158.4004931640629</v>
      </c>
      <c r="I224" s="42">
        <v>9158.4</v>
      </c>
      <c r="J224" s="42">
        <v>5319.3804931640625</v>
      </c>
      <c r="K224" s="43">
        <f t="shared" si="11"/>
        <v>5319.3804931640625</v>
      </c>
    </row>
    <row r="225" spans="1:11" ht="11.25" customHeight="1" x14ac:dyDescent="0.35">
      <c r="A225" s="2"/>
      <c r="B225" s="2"/>
      <c r="C225" s="2" t="s">
        <v>245</v>
      </c>
      <c r="D225" s="2"/>
      <c r="E225" s="42">
        <v>3601.76</v>
      </c>
      <c r="F225" s="42">
        <v>3712.85</v>
      </c>
      <c r="G225" s="44">
        <v>111.09010000000001</v>
      </c>
      <c r="H225" s="42">
        <v>8910.840017089844</v>
      </c>
      <c r="I225" s="42">
        <v>8910.84</v>
      </c>
      <c r="J225" s="42">
        <v>5309.0800170898438</v>
      </c>
      <c r="K225" s="43">
        <f t="shared" si="11"/>
        <v>5309.0800170898438</v>
      </c>
    </row>
    <row r="226" spans="1:11" ht="11.25" customHeight="1" x14ac:dyDescent="0.35">
      <c r="A226" s="2"/>
      <c r="B226" s="2"/>
      <c r="C226" s="2" t="s">
        <v>246</v>
      </c>
      <c r="D226" s="2"/>
      <c r="E226" s="42">
        <v>8514.65</v>
      </c>
      <c r="F226" s="42">
        <v>2887.8</v>
      </c>
      <c r="G226" s="44">
        <v>-5626.8509999999997</v>
      </c>
      <c r="H226" s="42">
        <v>6930.7198089599606</v>
      </c>
      <c r="I226" s="42">
        <v>6930.72</v>
      </c>
      <c r="J226" s="42">
        <v>-1583.9301910400391</v>
      </c>
      <c r="K226" s="43">
        <f t="shared" si="11"/>
        <v>-1583.9301910400391</v>
      </c>
    </row>
    <row r="227" spans="1:11" ht="11.25" customHeight="1" x14ac:dyDescent="0.35">
      <c r="A227" s="2"/>
      <c r="B227" s="2"/>
      <c r="C227" s="2" t="s">
        <v>247</v>
      </c>
      <c r="D227" s="2"/>
      <c r="E227" s="42">
        <v>8079.79</v>
      </c>
      <c r="F227" s="42">
        <v>12692.85</v>
      </c>
      <c r="G227" s="44">
        <v>4613.0600000000004</v>
      </c>
      <c r="H227" s="42">
        <v>30463.000937500001</v>
      </c>
      <c r="I227" s="42">
        <v>30462.84</v>
      </c>
      <c r="J227" s="42">
        <v>22383.2109375</v>
      </c>
      <c r="K227" s="43">
        <f t="shared" si="11"/>
        <v>22383.2109375</v>
      </c>
    </row>
    <row r="228" spans="1:11" ht="11.25" customHeight="1" x14ac:dyDescent="0.35">
      <c r="A228" s="2"/>
      <c r="B228" s="2"/>
      <c r="C228" s="2" t="s">
        <v>248</v>
      </c>
      <c r="D228" s="2"/>
      <c r="E228" s="42">
        <v>13939.58</v>
      </c>
      <c r="F228" s="42">
        <v>12370.65</v>
      </c>
      <c r="G228" s="44">
        <v>-1568.93</v>
      </c>
      <c r="H228" s="42">
        <v>29690.000410156252</v>
      </c>
      <c r="I228" s="42">
        <v>29689.56</v>
      </c>
      <c r="J228" s="42">
        <v>15750.420410156252</v>
      </c>
      <c r="K228" s="43">
        <f t="shared" si="11"/>
        <v>15750.420410156252</v>
      </c>
    </row>
    <row r="229" spans="1:11" ht="11.25" customHeight="1" x14ac:dyDescent="0.35">
      <c r="A229" s="2"/>
      <c r="B229" s="2"/>
      <c r="C229" s="2" t="s">
        <v>249</v>
      </c>
      <c r="D229" s="2"/>
      <c r="E229" s="42">
        <v>3997.61</v>
      </c>
      <c r="F229" s="42">
        <v>9793.0499999999993</v>
      </c>
      <c r="G229" s="44">
        <v>5795.4390000000003</v>
      </c>
      <c r="H229" s="42">
        <v>23503.000625000001</v>
      </c>
      <c r="I229" s="42">
        <v>23503.32</v>
      </c>
      <c r="J229" s="42">
        <v>19505.390625</v>
      </c>
      <c r="K229" s="43">
        <f t="shared" si="11"/>
        <v>19505.390625</v>
      </c>
    </row>
    <row r="230" spans="1:11" ht="11.25" customHeight="1" x14ac:dyDescent="0.35">
      <c r="A230" s="2"/>
      <c r="B230" s="2"/>
      <c r="C230" s="2" t="s">
        <v>250</v>
      </c>
      <c r="D230" s="2"/>
      <c r="E230" s="42">
        <v>20.21</v>
      </c>
      <c r="F230" s="42">
        <v>0</v>
      </c>
      <c r="G230" s="44">
        <v>-20.21</v>
      </c>
      <c r="H230" s="42">
        <v>1.3923645028057763E-6</v>
      </c>
      <c r="I230" s="42">
        <v>0</v>
      </c>
      <c r="J230" s="42">
        <v>-20.209998607635498</v>
      </c>
      <c r="K230" s="43">
        <f t="shared" si="11"/>
        <v>-20.209998607635498</v>
      </c>
    </row>
    <row r="231" spans="1:11" ht="11.25" customHeight="1" x14ac:dyDescent="0.35">
      <c r="A231" s="2"/>
      <c r="B231" s="2"/>
      <c r="C231" s="2" t="s">
        <v>251</v>
      </c>
      <c r="D231" s="2"/>
      <c r="E231" s="42">
        <v>16.3</v>
      </c>
      <c r="F231" s="42">
        <v>0</v>
      </c>
      <c r="G231" s="44">
        <v>-16.3</v>
      </c>
      <c r="H231" s="42">
        <v>7.6293945383554274E-7</v>
      </c>
      <c r="I231" s="42">
        <v>0</v>
      </c>
      <c r="J231" s="42">
        <v>-16.299999237060547</v>
      </c>
      <c r="K231" s="43">
        <f t="shared" si="11"/>
        <v>-16.299999237060547</v>
      </c>
    </row>
    <row r="232" spans="1:11" ht="11.25" customHeight="1" x14ac:dyDescent="0.35">
      <c r="A232" s="2"/>
      <c r="B232" s="2"/>
      <c r="C232" s="2" t="s">
        <v>252</v>
      </c>
      <c r="D232" s="2"/>
      <c r="E232" s="42">
        <v>14.33</v>
      </c>
      <c r="F232" s="42">
        <v>0</v>
      </c>
      <c r="G232" s="44">
        <v>-14.33</v>
      </c>
      <c r="H232" s="42">
        <v>7.9154968268824177E-7</v>
      </c>
      <c r="I232" s="42">
        <v>0</v>
      </c>
      <c r="J232" s="42">
        <v>-14.329999208450317</v>
      </c>
      <c r="K232" s="43">
        <f t="shared" si="11"/>
        <v>-14.329999208450317</v>
      </c>
    </row>
    <row r="233" spans="1:11" ht="11.25" customHeight="1" x14ac:dyDescent="0.35">
      <c r="A233" s="2"/>
      <c r="B233" s="2"/>
      <c r="C233" s="2" t="s">
        <v>253</v>
      </c>
      <c r="D233" s="2"/>
      <c r="E233" s="42">
        <v>5068.5</v>
      </c>
      <c r="F233" s="42">
        <v>17777.5</v>
      </c>
      <c r="G233" s="44">
        <v>12709</v>
      </c>
      <c r="H233" s="42">
        <v>42665.9990234375</v>
      </c>
      <c r="I233" s="42">
        <v>42666</v>
      </c>
      <c r="J233" s="42">
        <v>37597.4990234375</v>
      </c>
      <c r="K233" s="43">
        <f t="shared" si="11"/>
        <v>37597.4990234375</v>
      </c>
    </row>
    <row r="234" spans="1:11" ht="11.25" customHeight="1" x14ac:dyDescent="0.35">
      <c r="A234" s="2"/>
      <c r="B234" s="2"/>
      <c r="C234" s="2" t="s">
        <v>254</v>
      </c>
      <c r="D234" s="2"/>
      <c r="E234" s="42">
        <v>1733.02</v>
      </c>
      <c r="F234" s="42">
        <v>17317.900000000001</v>
      </c>
      <c r="G234" s="44">
        <v>15584.88</v>
      </c>
      <c r="H234" s="42">
        <v>41562.999492187504</v>
      </c>
      <c r="I234" s="42">
        <v>41562.959999999999</v>
      </c>
      <c r="J234" s="42">
        <v>39829.979492187507</v>
      </c>
      <c r="K234" s="43">
        <f t="shared" si="11"/>
        <v>39829.979492187507</v>
      </c>
    </row>
    <row r="235" spans="1:11" ht="11.25" customHeight="1" x14ac:dyDescent="0.35">
      <c r="A235" s="2"/>
      <c r="B235" s="2"/>
      <c r="C235" s="2" t="s">
        <v>255</v>
      </c>
      <c r="D235" s="2"/>
      <c r="E235" s="42">
        <v>718.81</v>
      </c>
      <c r="F235" s="42">
        <v>13639.15</v>
      </c>
      <c r="G235" s="44">
        <v>12920.34</v>
      </c>
      <c r="H235" s="42">
        <v>32734.000429687498</v>
      </c>
      <c r="I235" s="42">
        <v>32733.96</v>
      </c>
      <c r="J235" s="42">
        <v>32015.190429687496</v>
      </c>
      <c r="K235" s="43">
        <f t="shared" si="11"/>
        <v>32015.190429687496</v>
      </c>
    </row>
    <row r="236" spans="1:11" ht="11.25" customHeight="1" x14ac:dyDescent="0.35">
      <c r="A236" s="2"/>
      <c r="B236" s="2"/>
      <c r="C236" s="29" t="s">
        <v>256</v>
      </c>
      <c r="D236" s="29"/>
      <c r="E236" s="45">
        <f>SUM(E194:E235)</f>
        <v>390365.56000000017</v>
      </c>
      <c r="F236" s="45">
        <f t="shared" ref="F236:K236" si="13">SUM(F194:F235)</f>
        <v>529067.55000000005</v>
      </c>
      <c r="G236" s="45">
        <f t="shared" si="13"/>
        <v>138701.98618000004</v>
      </c>
      <c r="H236" s="45">
        <f t="shared" si="13"/>
        <v>1269764.0426786521</v>
      </c>
      <c r="I236" s="45">
        <f t="shared" si="13"/>
        <v>1269762.1200000001</v>
      </c>
      <c r="J236" s="45">
        <f t="shared" si="13"/>
        <v>879398.48267865181</v>
      </c>
      <c r="K236" s="45">
        <f t="shared" si="13"/>
        <v>879398.48267865181</v>
      </c>
    </row>
    <row r="237" spans="1:11" ht="11.25" customHeight="1" x14ac:dyDescent="0.35">
      <c r="A237" s="2"/>
      <c r="B237" s="29" t="s">
        <v>29</v>
      </c>
      <c r="C237" s="29"/>
      <c r="D237" s="29"/>
      <c r="E237" s="45">
        <f>E86+E109+E121+E155+E192+E236</f>
        <v>3933660.6500000004</v>
      </c>
      <c r="F237" s="45">
        <f t="shared" ref="F237:K237" si="14">F86+F109+F121+F155+F192+F236</f>
        <v>4889227.3</v>
      </c>
      <c r="G237" s="45">
        <f t="shared" si="14"/>
        <v>955566.87400000007</v>
      </c>
      <c r="H237" s="45">
        <f t="shared" si="14"/>
        <v>11734148.369099015</v>
      </c>
      <c r="I237" s="45">
        <f t="shared" si="14"/>
        <v>11734145.52</v>
      </c>
      <c r="J237" s="45">
        <f t="shared" si="14"/>
        <v>7800487.9990990162</v>
      </c>
      <c r="K237" s="102">
        <f t="shared" si="14"/>
        <v>7800487.7190990169</v>
      </c>
    </row>
    <row r="238" spans="1:11" ht="11.25" customHeight="1" x14ac:dyDescent="0.35">
      <c r="A238" s="29" t="s">
        <v>30</v>
      </c>
      <c r="B238" s="29"/>
      <c r="C238" s="29"/>
      <c r="D238" s="29"/>
      <c r="E238" s="45">
        <f>E47-E237</f>
        <v>-289978.48000000045</v>
      </c>
      <c r="F238" s="45">
        <f t="shared" ref="F238:K238" si="15">F47-F237</f>
        <v>155865.25000000093</v>
      </c>
      <c r="G238" s="45">
        <f>E238-F238</f>
        <v>-445843.73000000138</v>
      </c>
      <c r="H238" s="45">
        <f t="shared" si="15"/>
        <v>-226053.30218739435</v>
      </c>
      <c r="I238" s="45">
        <f t="shared" si="15"/>
        <v>374076.60000000149</v>
      </c>
      <c r="J238" s="45">
        <f t="shared" si="15"/>
        <v>63924.897812604904</v>
      </c>
      <c r="K238" s="45">
        <f t="shared" si="15"/>
        <v>63925.177812604234</v>
      </c>
    </row>
    <row r="239" spans="1:11" ht="11.25" customHeight="1" x14ac:dyDescent="0.35">
      <c r="A239" s="2"/>
      <c r="B239" s="2"/>
      <c r="C239" s="2"/>
      <c r="D239" s="2"/>
      <c r="E239" s="42"/>
      <c r="F239" s="42"/>
      <c r="G239" s="44"/>
      <c r="H239" s="42"/>
      <c r="I239" s="42"/>
      <c r="J239" s="42"/>
      <c r="K239" s="43"/>
    </row>
    <row r="240" spans="1:11" x14ac:dyDescent="0.35">
      <c r="A240" s="2"/>
      <c r="B240" s="2"/>
      <c r="C240" s="2"/>
      <c r="D240" s="2"/>
      <c r="E240" s="2"/>
      <c r="F240" s="2"/>
      <c r="G240" s="2"/>
      <c r="H240" s="2"/>
      <c r="I240" s="2"/>
    </row>
    <row r="241" spans="1:11" x14ac:dyDescent="0.35">
      <c r="A241" s="2"/>
      <c r="B241" s="2"/>
      <c r="C241" s="2"/>
      <c r="D241" s="2"/>
      <c r="E241" s="2"/>
      <c r="F241" s="2"/>
      <c r="G241" s="2"/>
      <c r="H241" s="2"/>
      <c r="I241" s="2"/>
    </row>
    <row r="246" spans="1:11" x14ac:dyDescent="0.35">
      <c r="E246" s="42"/>
      <c r="F246" s="42"/>
      <c r="G246" s="43"/>
      <c r="H246" s="42"/>
      <c r="I246" s="42"/>
      <c r="J246" s="42"/>
      <c r="K246" s="43"/>
    </row>
    <row r="247" spans="1:11" x14ac:dyDescent="0.35">
      <c r="E247" s="42"/>
      <c r="F247" s="42"/>
      <c r="G247" s="43"/>
      <c r="H247" s="42"/>
      <c r="I247" s="42"/>
      <c r="J247" s="42"/>
      <c r="K247" s="43"/>
    </row>
  </sheetData>
  <mergeCells count="1">
    <mergeCell ref="E5:G5"/>
  </mergeCells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{9D91F848-AC41-463A-A6BC-85E37662ED20}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{49B0BC08-B988-42DB-9081-5B75A27B088E}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{EDE1FC77-ACB0-49BC-B195-ED3B045AE75A}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{B656FC1E-EE8E-465C-874B-54A7A3EFD1D9}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{692F279C-D773-4F13-AE68-B6E56E1C4C64}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{111E5173-5B84-4701-9F30-B5821BCD1D52}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{BF5D212D-AC16-47B2-9456-1706E5525A76}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{68833ED7-5278-4A05-9DC1-DFE69F628C00}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{0264F06E-097A-4D44-AA0B-6B33F1F81B9D}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{977A2B09-9475-4408-9503-1D7432763671}</x14:id>
        </ext>
      </extLst>
    </cfRule>
  </conditionalFormatting>
  <conditionalFormatting sqref="K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{EA40114F-B7D9-44C1-8244-BE835B828B0F}</x14:id>
        </ext>
      </extLst>
    </cfRule>
  </conditionalFormatting>
  <conditionalFormatting sqref="K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{E29DB583-8A9A-4B49-84B5-1E230907421D}</x14:id>
        </ext>
      </extLst>
    </cfRule>
  </conditionalFormatting>
  <conditionalFormatting sqref="K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{909A14ED-A72B-4196-9300-B86549EFA3C8}</x14:id>
        </ext>
      </extLst>
    </cfRule>
  </conditionalFormatting>
  <conditionalFormatting sqref="K6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{C56C6FBC-8DF8-4741-924B-CA7EF899C061}</x14:id>
        </ext>
      </extLst>
    </cfRule>
  </conditionalFormatting>
  <conditionalFormatting sqref="K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{1D0C4E9D-7485-4A26-90EF-C3A856C7333C}</x14:id>
        </ext>
      </extLst>
    </cfRule>
  </conditionalFormatting>
  <conditionalFormatting sqref="K6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{3D961779-D27D-48F5-821D-467FE676CCA9}</x14:id>
        </ext>
      </extLst>
    </cfRule>
  </conditionalFormatting>
  <conditionalFormatting sqref="K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{99AF2C36-D588-412B-919F-595B9DE0084E}</x14:id>
        </ext>
      </extLst>
    </cfRule>
  </conditionalFormatting>
  <conditionalFormatting sqref="K6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{8F9B7B81-EF6D-4CDB-A401-5146AEE4EFE7}</x14:id>
        </ext>
      </extLst>
    </cfRule>
  </conditionalFormatting>
  <conditionalFormatting sqref="K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{0356CD62-C271-4647-86F8-4BCD956F96CB}</x14:id>
        </ext>
      </extLst>
    </cfRule>
  </conditionalFormatting>
  <conditionalFormatting sqref="K6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{B442F227-B964-4333-8574-6C1C9DF530E0}</x14:id>
        </ext>
      </extLst>
    </cfRule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{DEF9FD85-EDA2-4993-B91B-BC296B8C2EBF}</x14:id>
        </ext>
      </extLst>
    </cfRule>
  </conditionalFormatting>
  <conditionalFormatting sqref="K6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{5020D6BF-0E79-4CB6-9271-22722D61C098}</x14:id>
        </ext>
      </extLst>
    </cfRule>
  </conditionalFormatting>
  <conditionalFormatting sqref="K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{17A47182-8A5D-4E24-9C6D-1C3129E4BB59}</x14:id>
        </ext>
      </extLst>
    </cfRule>
  </conditionalFormatting>
  <conditionalFormatting sqref="K6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{E312132F-C0A6-4812-9168-156329F05ED9}</x14:id>
        </ext>
      </extLst>
    </cfRule>
  </conditionalFormatting>
  <conditionalFormatting sqref="K6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{A90D75EF-2C8F-47E8-BB72-5946DE382C2A}</x14:id>
        </ext>
      </extLst>
    </cfRule>
  </conditionalFormatting>
  <conditionalFormatting sqref="K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{5B16590D-ED5E-4E29-9D2A-7F6A9E13176D}</x14:id>
        </ext>
      </extLst>
    </cfRule>
  </conditionalFormatting>
  <conditionalFormatting sqref="K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{0EF4DBF9-0971-495E-8697-9B5CE17A85C0}</x14:id>
        </ext>
      </extLst>
    </cfRule>
  </conditionalFormatting>
  <conditionalFormatting sqref="K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{E73E2D9D-1A35-42F3-838E-54903211D852}</x14:id>
        </ext>
      </extLst>
    </cfRule>
  </conditionalFormatting>
  <conditionalFormatting sqref="K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{74AC2CD1-43BC-4967-9AA4-6C78E22D58CF}</x14:id>
        </ext>
      </extLst>
    </cfRule>
  </conditionalFormatting>
  <conditionalFormatting sqref="K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{22A9C9D4-387F-4476-AA8E-6C7095D7B25A}</x14:id>
        </ext>
      </extLst>
    </cfRule>
  </conditionalFormatting>
  <conditionalFormatting sqref="K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{BDFB1176-94C3-4C26-BE28-87E15911E8B7}</x14:id>
        </ext>
      </extLst>
    </cfRule>
  </conditionalFormatting>
  <conditionalFormatting sqref="K6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{5AF4FB32-CDB3-4634-9FB3-DB3D438DD940}</x14:id>
        </ext>
      </extLst>
    </cfRule>
  </conditionalFormatting>
  <conditionalFormatting sqref="K6:K22 K24:K45 K48:K85 K87:K108 K110:K120 K122:K154 K156:K191 K193:K235 K239">
    <cfRule type="dataBar" priority="15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{10EBDC33-25E0-4D75-9723-D1A5DB4A4D75}</x14:id>
        </ext>
      </extLst>
    </cfRule>
  </conditionalFormatting>
  <conditionalFormatting sqref="K246:K24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{6A20ABA5-BBE9-48E5-BD53-2976062FB040}</x14:id>
        </ext>
      </extLst>
    </cfRule>
  </conditionalFormatting>
  <pageMargins left="0.7" right="0.7" top="0.75" bottom="0.75" header="0.3" footer="0.3"/>
  <pageSetup fitToHeight="0" orientation="portrait" horizontalDpi="1200" verticalDpi="12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D91F848-AC41-463A-A6BC-85E37662ED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9B0BC08-B988-42DB-9081-5B75A27B088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DE1FC77-ACB0-49BC-B195-ED3B045AE7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656FC1E-EE8E-465C-874B-54A7A3EFD1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92F279C-D773-4F13-AE68-B6E56E1C4C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11E5173-5B84-4701-9F30-B5821BCD1D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F5D212D-AC16-47B2-9456-1706E5525A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68833ED7-5278-4A05-9DC1-DFE69F628C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264F06E-097A-4D44-AA0B-6B33F1F81B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77A2B09-9475-4408-9503-1D74327636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A40114F-B7D9-44C1-8244-BE835B828B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29DB583-8A9A-4B49-84B5-1E23090742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09A14ED-A72B-4196-9300-B86549EFA3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56C6FBC-8DF8-4741-924B-CA7EF899C06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D0C4E9D-7485-4A26-90EF-C3A856C733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D961779-D27D-48F5-821D-467FE676CCA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99AF2C36-D588-412B-919F-595B9DE0084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F9B7B81-EF6D-4CDB-A401-5146AEE4EF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356CD62-C271-4647-86F8-4BCD956F96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442F227-B964-4333-8574-6C1C9DF530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DEF9FD85-EDA2-4993-B91B-BC296B8C2E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020D6BF-0E79-4CB6-9271-22722D61C09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7A47182-8A5D-4E24-9C6D-1C3129E4BB5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312132F-C0A6-4812-9168-156329F05E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90D75EF-2C8F-47E8-BB72-5946DE382C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B16590D-ED5E-4E29-9D2A-7F6A9E13176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EF4DBF9-0971-495E-8697-9B5CE17A85C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73E2D9D-1A35-42F3-838E-54903211D85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4AC2CD1-43BC-4967-9AA4-6C78E22D58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2A9C9D4-387F-4476-AA8E-6C7095D7B2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DFB1176-94C3-4C26-BE28-87E15911E8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AF4FB32-CDB3-4634-9FB3-DB3D438DD9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0EBDC33-25E0-4D75-9723-D1A5DB4A4D7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K6:K22 K24:K45 K48:K85 K87:K108 K110:K120 K122:K154 K156:K191 K193:K235 K239</xm:sqref>
        </x14:conditionalFormatting>
        <x14:conditionalFormatting xmlns:xm="http://schemas.microsoft.com/office/excel/2006/main">
          <x14:cfRule type="dataBar" id="{6A20ABA5-BBE9-48E5-BD53-2976062FB0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K246:K247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73E73-6368-40BF-AD5D-8883D1B1AD9D}">
  <sheetPr codeName="Sheet3">
    <pageSetUpPr fitToPage="1"/>
  </sheetPr>
  <dimension ref="A1:V239"/>
  <sheetViews>
    <sheetView showGridLines="0" topLeftCell="A227" workbookViewId="0">
      <selection activeCell="H249" sqref="H249"/>
    </sheetView>
  </sheetViews>
  <sheetFormatPr defaultRowHeight="14.5" x14ac:dyDescent="0.35"/>
  <cols>
    <col min="1" max="3" width="1" customWidth="1"/>
    <col min="4" max="4" width="16" customWidth="1"/>
    <col min="5" max="5" width="9.7265625" customWidth="1"/>
    <col min="6" max="10" width="10.81640625" bestFit="1" customWidth="1"/>
    <col min="11" max="16" width="8.54296875" bestFit="1" customWidth="1"/>
    <col min="17" max="18" width="9.453125" bestFit="1" customWidth="1"/>
    <col min="19" max="19" width="10.453125" customWidth="1"/>
    <col min="20" max="20" width="20.54296875" customWidth="1"/>
    <col min="21" max="22" width="9.7265625" customWidth="1"/>
  </cols>
  <sheetData>
    <row r="1" spans="1:22" ht="18.5" x14ac:dyDescent="0.35">
      <c r="A1" s="47" t="s">
        <v>280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49"/>
      <c r="M1" s="50"/>
      <c r="N1" s="50"/>
      <c r="O1" s="50"/>
      <c r="P1" s="50"/>
      <c r="Q1" s="50"/>
      <c r="R1" s="50"/>
      <c r="S1" s="49"/>
      <c r="T1" s="51"/>
      <c r="U1" s="51"/>
      <c r="V1" s="49"/>
    </row>
    <row r="2" spans="1:22" x14ac:dyDescent="0.35">
      <c r="A2" s="52" t="s">
        <v>1</v>
      </c>
      <c r="B2" s="53"/>
      <c r="C2" s="53"/>
      <c r="D2" s="49"/>
      <c r="E2" s="49"/>
      <c r="F2" s="49"/>
      <c r="G2" s="49"/>
      <c r="H2" s="49"/>
      <c r="I2" s="49"/>
      <c r="J2" s="49"/>
      <c r="K2" s="49"/>
      <c r="L2" s="49"/>
      <c r="M2" s="50"/>
      <c r="N2" s="50"/>
      <c r="O2" s="50"/>
      <c r="P2" s="50"/>
      <c r="Q2" s="50"/>
      <c r="R2" s="54"/>
      <c r="S2" s="54"/>
      <c r="T2" s="51"/>
      <c r="U2" s="51"/>
      <c r="V2" s="55"/>
    </row>
    <row r="3" spans="1:22" x14ac:dyDescent="0.35">
      <c r="A3" s="56" t="s">
        <v>2</v>
      </c>
      <c r="B3" s="57"/>
      <c r="C3" s="57"/>
      <c r="D3" s="49"/>
      <c r="E3" s="49"/>
      <c r="F3" s="49"/>
      <c r="G3" s="49"/>
      <c r="H3" s="49"/>
      <c r="I3" s="49"/>
      <c r="J3" s="49"/>
      <c r="K3" s="49"/>
      <c r="L3" s="49"/>
      <c r="M3" s="50"/>
      <c r="N3" s="50"/>
      <c r="O3" s="50"/>
      <c r="P3" s="50"/>
      <c r="Q3" s="50"/>
      <c r="R3" s="49"/>
      <c r="S3" s="49"/>
      <c r="T3" s="51"/>
      <c r="U3" s="51"/>
      <c r="V3" s="58"/>
    </row>
    <row r="4" spans="1:22" x14ac:dyDescent="0.35">
      <c r="A4" s="53"/>
      <c r="B4" s="53"/>
      <c r="C4" s="53"/>
      <c r="D4" s="49"/>
      <c r="E4" s="49"/>
      <c r="F4" s="49"/>
      <c r="G4" s="49"/>
      <c r="H4" s="49"/>
      <c r="I4" s="49"/>
      <c r="J4" s="49"/>
      <c r="K4" s="49"/>
      <c r="L4" s="49"/>
      <c r="M4" s="50"/>
      <c r="N4" s="50"/>
      <c r="O4" s="50"/>
      <c r="P4" s="50"/>
      <c r="Q4" s="50"/>
      <c r="R4" s="50"/>
      <c r="S4" s="59"/>
      <c r="T4" s="51"/>
      <c r="U4" s="51"/>
      <c r="V4" s="60"/>
    </row>
    <row r="5" spans="1:22" x14ac:dyDescent="0.35">
      <c r="A5" s="61" t="s">
        <v>10</v>
      </c>
      <c r="B5" s="61"/>
      <c r="C5" s="61"/>
      <c r="D5" s="61"/>
      <c r="E5" s="62"/>
      <c r="F5" s="63"/>
      <c r="G5" s="64"/>
      <c r="H5" s="64"/>
      <c r="I5" s="64"/>
      <c r="J5" s="64"/>
      <c r="K5" s="63"/>
      <c r="L5" s="65"/>
      <c r="M5" s="65"/>
      <c r="N5" s="65"/>
      <c r="O5" s="65"/>
      <c r="P5" s="65"/>
      <c r="Q5" s="65"/>
      <c r="R5" s="66"/>
      <c r="S5" s="67"/>
      <c r="T5" s="93"/>
      <c r="U5" s="105" t="s">
        <v>266</v>
      </c>
      <c r="V5" s="106"/>
    </row>
    <row r="6" spans="1:22" ht="11.25" customHeight="1" x14ac:dyDescent="0.35">
      <c r="A6" s="78" t="s">
        <v>32</v>
      </c>
      <c r="B6" s="79"/>
      <c r="C6" s="79"/>
      <c r="D6" s="79"/>
      <c r="E6" s="80" t="s">
        <v>268</v>
      </c>
      <c r="F6" s="68" t="s">
        <v>269</v>
      </c>
      <c r="G6" s="69" t="s">
        <v>270</v>
      </c>
      <c r="H6" s="69" t="s">
        <v>271</v>
      </c>
      <c r="I6" s="69" t="s">
        <v>272</v>
      </c>
      <c r="J6" s="69" t="s">
        <v>273</v>
      </c>
      <c r="K6" s="68" t="s">
        <v>274</v>
      </c>
      <c r="L6" s="69" t="s">
        <v>275</v>
      </c>
      <c r="M6" s="69" t="s">
        <v>276</v>
      </c>
      <c r="N6" s="69" t="s">
        <v>277</v>
      </c>
      <c r="O6" s="69" t="s">
        <v>278</v>
      </c>
      <c r="P6" s="69" t="s">
        <v>279</v>
      </c>
      <c r="Q6" s="69" t="s">
        <v>268</v>
      </c>
      <c r="R6" s="81" t="s">
        <v>267</v>
      </c>
      <c r="S6" s="82" t="s">
        <v>35</v>
      </c>
      <c r="T6" s="77" t="s">
        <v>281</v>
      </c>
      <c r="U6" s="73" t="s">
        <v>36</v>
      </c>
      <c r="V6" s="70" t="s">
        <v>37</v>
      </c>
    </row>
    <row r="7" spans="1:22" ht="11.25" customHeight="1" x14ac:dyDescent="0.35">
      <c r="A7" s="83" t="s">
        <v>12</v>
      </c>
      <c r="B7" s="83"/>
      <c r="C7" s="83"/>
      <c r="D7" s="83"/>
      <c r="E7" s="84"/>
      <c r="F7" s="85"/>
      <c r="G7" s="86"/>
      <c r="H7" s="86"/>
      <c r="I7" s="86"/>
      <c r="J7" s="86"/>
      <c r="K7" s="85"/>
      <c r="L7" s="86"/>
      <c r="M7" s="86"/>
      <c r="N7" s="86"/>
      <c r="O7" s="86"/>
      <c r="P7" s="86"/>
      <c r="Q7" s="86"/>
      <c r="R7" s="87"/>
      <c r="S7" s="84"/>
      <c r="T7" s="71"/>
      <c r="U7" s="74"/>
      <c r="V7" s="75"/>
    </row>
    <row r="8" spans="1:22" ht="11.25" customHeight="1" x14ac:dyDescent="0.35">
      <c r="A8" s="83"/>
      <c r="B8" s="83" t="s">
        <v>13</v>
      </c>
      <c r="C8" s="83"/>
      <c r="D8" s="83"/>
      <c r="E8" s="84"/>
      <c r="F8" s="85"/>
      <c r="G8" s="86"/>
      <c r="H8" s="86"/>
      <c r="I8" s="86"/>
      <c r="J8" s="86"/>
      <c r="K8" s="85"/>
      <c r="L8" s="86"/>
      <c r="M8" s="86"/>
      <c r="N8" s="86"/>
      <c r="O8" s="86"/>
      <c r="P8" s="86"/>
      <c r="Q8" s="86"/>
      <c r="R8" s="87"/>
      <c r="S8" s="84"/>
      <c r="T8" s="71"/>
      <c r="U8" s="74"/>
      <c r="V8" s="75"/>
    </row>
    <row r="9" spans="1:22" ht="11.25" customHeight="1" x14ac:dyDescent="0.35">
      <c r="A9" s="83"/>
      <c r="B9" s="83"/>
      <c r="C9" s="83" t="s">
        <v>38</v>
      </c>
      <c r="D9" s="83"/>
      <c r="E9" s="84"/>
      <c r="F9" s="85">
        <v>141475</v>
      </c>
      <c r="G9" s="86">
        <v>141475</v>
      </c>
      <c r="H9" s="86">
        <v>141475</v>
      </c>
      <c r="I9" s="86">
        <v>141475</v>
      </c>
      <c r="J9" s="86">
        <v>141475</v>
      </c>
      <c r="K9" s="85">
        <v>80295.2890625</v>
      </c>
      <c r="L9" s="86">
        <v>80295.2890625</v>
      </c>
      <c r="M9" s="86">
        <v>80295.2890625</v>
      </c>
      <c r="N9" s="86">
        <v>80295.2890625</v>
      </c>
      <c r="O9" s="86">
        <v>80295.2890625</v>
      </c>
      <c r="P9" s="86">
        <v>80295.2890625</v>
      </c>
      <c r="Q9" s="86">
        <v>80295.2890625</v>
      </c>
      <c r="R9" s="87">
        <v>1269442.0234375</v>
      </c>
      <c r="S9" s="84"/>
      <c r="T9" s="71"/>
      <c r="U9" s="74">
        <v>0</v>
      </c>
      <c r="V9" s="75">
        <v>1269442.0234375</v>
      </c>
    </row>
    <row r="10" spans="1:22" ht="11.25" customHeight="1" x14ac:dyDescent="0.35">
      <c r="A10" s="83"/>
      <c r="B10" s="83"/>
      <c r="C10" s="83" t="s">
        <v>39</v>
      </c>
      <c r="D10" s="83"/>
      <c r="E10" s="84"/>
      <c r="F10" s="85">
        <v>120466</v>
      </c>
      <c r="G10" s="86">
        <v>120466</v>
      </c>
      <c r="H10" s="86">
        <v>120466</v>
      </c>
      <c r="I10" s="86">
        <v>120466</v>
      </c>
      <c r="J10" s="86">
        <v>120466</v>
      </c>
      <c r="K10" s="85">
        <v>90400.4296875</v>
      </c>
      <c r="L10" s="86">
        <v>90400.4296875</v>
      </c>
      <c r="M10" s="86">
        <v>90400.4296875</v>
      </c>
      <c r="N10" s="86">
        <v>90400.4296875</v>
      </c>
      <c r="O10" s="86">
        <v>90400.4296875</v>
      </c>
      <c r="P10" s="86">
        <v>90400.4296875</v>
      </c>
      <c r="Q10" s="86">
        <v>90400.4296875</v>
      </c>
      <c r="R10" s="87">
        <v>1235133.0078125</v>
      </c>
      <c r="S10" s="84"/>
      <c r="T10" s="71"/>
      <c r="U10" s="74">
        <v>0</v>
      </c>
      <c r="V10" s="75">
        <v>1235133.0078125</v>
      </c>
    </row>
    <row r="11" spans="1:22" ht="11.25" customHeight="1" x14ac:dyDescent="0.35">
      <c r="A11" s="83"/>
      <c r="B11" s="83"/>
      <c r="C11" s="83" t="s">
        <v>40</v>
      </c>
      <c r="D11" s="83"/>
      <c r="E11" s="84"/>
      <c r="F11" s="85">
        <v>107936</v>
      </c>
      <c r="G11" s="86">
        <v>107936</v>
      </c>
      <c r="H11" s="86">
        <v>107936</v>
      </c>
      <c r="I11" s="86">
        <v>107936</v>
      </c>
      <c r="J11" s="86">
        <v>107936</v>
      </c>
      <c r="K11" s="85">
        <v>3387.71435546875</v>
      </c>
      <c r="L11" s="86">
        <v>3387.71435546875</v>
      </c>
      <c r="M11" s="86">
        <v>3387.71435546875</v>
      </c>
      <c r="N11" s="86">
        <v>3387.71435546875</v>
      </c>
      <c r="O11" s="86">
        <v>3387.71435546875</v>
      </c>
      <c r="P11" s="86">
        <v>3387.71435546875</v>
      </c>
      <c r="Q11" s="86">
        <v>3387.71435546875</v>
      </c>
      <c r="R11" s="87">
        <v>563394.00048828125</v>
      </c>
      <c r="S11" s="84"/>
      <c r="T11" s="71"/>
      <c r="U11" s="74">
        <v>0</v>
      </c>
      <c r="V11" s="75">
        <v>563394.00048828125</v>
      </c>
    </row>
    <row r="12" spans="1:22" ht="11.25" customHeight="1" x14ac:dyDescent="0.35">
      <c r="A12" s="83"/>
      <c r="B12" s="83"/>
      <c r="C12" s="83" t="s">
        <v>41</v>
      </c>
      <c r="D12" s="83"/>
      <c r="E12" s="84"/>
      <c r="F12" s="85">
        <v>-528</v>
      </c>
      <c r="G12" s="86">
        <v>0</v>
      </c>
      <c r="H12" s="86">
        <v>3892.56</v>
      </c>
      <c r="I12" s="86">
        <v>29.56</v>
      </c>
      <c r="J12" s="86">
        <v>989.23</v>
      </c>
      <c r="K12" s="85">
        <v>3455.38427734375</v>
      </c>
      <c r="L12" s="86">
        <v>3455.38427734375</v>
      </c>
      <c r="M12" s="86">
        <v>3455.38427734375</v>
      </c>
      <c r="N12" s="86">
        <v>3455.38427734375</v>
      </c>
      <c r="O12" s="86">
        <v>3455.38427734375</v>
      </c>
      <c r="P12" s="86">
        <v>3455.38427734375</v>
      </c>
      <c r="Q12" s="86">
        <v>3455.38427734375</v>
      </c>
      <c r="R12" s="87">
        <v>28571.039941406249</v>
      </c>
      <c r="S12" s="84"/>
      <c r="T12" s="71"/>
      <c r="U12" s="74">
        <v>0</v>
      </c>
      <c r="V12" s="75">
        <v>28571.039941406249</v>
      </c>
    </row>
    <row r="13" spans="1:22" ht="11.25" customHeight="1" x14ac:dyDescent="0.35">
      <c r="A13" s="83"/>
      <c r="B13" s="83"/>
      <c r="C13" s="83" t="s">
        <v>42</v>
      </c>
      <c r="D13" s="83"/>
      <c r="E13" s="84"/>
      <c r="F13" s="85">
        <v>0</v>
      </c>
      <c r="G13" s="86">
        <v>0</v>
      </c>
      <c r="H13" s="86">
        <v>0</v>
      </c>
      <c r="I13" s="86">
        <v>0</v>
      </c>
      <c r="J13" s="86">
        <v>332</v>
      </c>
      <c r="K13" s="85">
        <v>3694</v>
      </c>
      <c r="L13" s="86">
        <v>3694</v>
      </c>
      <c r="M13" s="86">
        <v>3694</v>
      </c>
      <c r="N13" s="86">
        <v>3694</v>
      </c>
      <c r="O13" s="86">
        <v>3694</v>
      </c>
      <c r="P13" s="86">
        <v>3694</v>
      </c>
      <c r="Q13" s="86">
        <v>3694</v>
      </c>
      <c r="R13" s="87">
        <v>26190</v>
      </c>
      <c r="S13" s="84"/>
      <c r="T13" s="71"/>
      <c r="U13" s="74">
        <v>0</v>
      </c>
      <c r="V13" s="75">
        <v>26190</v>
      </c>
    </row>
    <row r="14" spans="1:22" ht="11.25" customHeight="1" x14ac:dyDescent="0.35">
      <c r="A14" s="83"/>
      <c r="B14" s="83"/>
      <c r="C14" s="83" t="s">
        <v>43</v>
      </c>
      <c r="D14" s="83"/>
      <c r="E14" s="84"/>
      <c r="F14" s="85">
        <v>790</v>
      </c>
      <c r="G14" s="86">
        <v>460.56</v>
      </c>
      <c r="H14" s="86">
        <v>4308</v>
      </c>
      <c r="I14" s="86">
        <v>0</v>
      </c>
      <c r="J14" s="86">
        <v>0</v>
      </c>
      <c r="K14" s="85">
        <v>2811.35400390625</v>
      </c>
      <c r="L14" s="86">
        <v>2811.35400390625</v>
      </c>
      <c r="M14" s="86">
        <v>2811.35400390625</v>
      </c>
      <c r="N14" s="86">
        <v>2811.35400390625</v>
      </c>
      <c r="O14" s="86">
        <v>2811.35400390625</v>
      </c>
      <c r="P14" s="86">
        <v>2811.35400390625</v>
      </c>
      <c r="Q14" s="86">
        <v>2811.35400390625</v>
      </c>
      <c r="R14" s="87">
        <v>25238.038027343748</v>
      </c>
      <c r="S14" s="84"/>
      <c r="T14" s="71"/>
      <c r="U14" s="74">
        <v>0</v>
      </c>
      <c r="V14" s="75">
        <v>25238.038027343748</v>
      </c>
    </row>
    <row r="15" spans="1:22" ht="11.25" customHeight="1" x14ac:dyDescent="0.35">
      <c r="A15" s="83"/>
      <c r="B15" s="83"/>
      <c r="C15" s="83" t="s">
        <v>44</v>
      </c>
      <c r="D15" s="83"/>
      <c r="E15" s="84"/>
      <c r="F15" s="85">
        <v>95084</v>
      </c>
      <c r="G15" s="86">
        <v>95084</v>
      </c>
      <c r="H15" s="86">
        <v>95084</v>
      </c>
      <c r="I15" s="86">
        <v>95084</v>
      </c>
      <c r="J15" s="86">
        <v>95084</v>
      </c>
      <c r="K15" s="85">
        <v>47367.4296875</v>
      </c>
      <c r="L15" s="86">
        <v>47367.4296875</v>
      </c>
      <c r="M15" s="86">
        <v>47367.4296875</v>
      </c>
      <c r="N15" s="86">
        <v>47367.4296875</v>
      </c>
      <c r="O15" s="86">
        <v>47367.4296875</v>
      </c>
      <c r="P15" s="86">
        <v>47367.4296875</v>
      </c>
      <c r="Q15" s="86">
        <v>47367.4296875</v>
      </c>
      <c r="R15" s="87">
        <v>806992.0078125</v>
      </c>
      <c r="S15" s="84"/>
      <c r="T15" s="71"/>
      <c r="U15" s="74">
        <v>0</v>
      </c>
      <c r="V15" s="75">
        <v>806992.0078125</v>
      </c>
    </row>
    <row r="16" spans="1:22" ht="11.25" customHeight="1" x14ac:dyDescent="0.35">
      <c r="A16" s="83"/>
      <c r="B16" s="83"/>
      <c r="C16" s="83" t="s">
        <v>45</v>
      </c>
      <c r="D16" s="83"/>
      <c r="E16" s="84"/>
      <c r="F16" s="85">
        <v>83924</v>
      </c>
      <c r="G16" s="86">
        <v>83924</v>
      </c>
      <c r="H16" s="86">
        <v>83924</v>
      </c>
      <c r="I16" s="86">
        <v>83924</v>
      </c>
      <c r="J16" s="86">
        <v>83924</v>
      </c>
      <c r="K16" s="85">
        <v>51985.5703125</v>
      </c>
      <c r="L16" s="86">
        <v>51985.5703125</v>
      </c>
      <c r="M16" s="86">
        <v>51985.5703125</v>
      </c>
      <c r="N16" s="86">
        <v>51985.5703125</v>
      </c>
      <c r="O16" s="86">
        <v>51985.5703125</v>
      </c>
      <c r="P16" s="86">
        <v>51985.5703125</v>
      </c>
      <c r="Q16" s="86">
        <v>51985.5703125</v>
      </c>
      <c r="R16" s="87">
        <v>783518.9921875</v>
      </c>
      <c r="S16" s="84"/>
      <c r="T16" s="71"/>
      <c r="U16" s="74">
        <v>0</v>
      </c>
      <c r="V16" s="75">
        <v>783518.9921875</v>
      </c>
    </row>
    <row r="17" spans="1:22" ht="11.25" customHeight="1" x14ac:dyDescent="0.35">
      <c r="A17" s="83"/>
      <c r="B17" s="83"/>
      <c r="C17" s="83" t="s">
        <v>46</v>
      </c>
      <c r="D17" s="83"/>
      <c r="E17" s="84"/>
      <c r="F17" s="85">
        <v>76979</v>
      </c>
      <c r="G17" s="86">
        <v>76979</v>
      </c>
      <c r="H17" s="86">
        <v>76979</v>
      </c>
      <c r="I17" s="86">
        <v>76979</v>
      </c>
      <c r="J17" s="86">
        <v>76979</v>
      </c>
      <c r="K17" s="85">
        <v>2157.857177734375</v>
      </c>
      <c r="L17" s="86">
        <v>2157.857177734375</v>
      </c>
      <c r="M17" s="86">
        <v>2157.857177734375</v>
      </c>
      <c r="N17" s="86">
        <v>2157.857177734375</v>
      </c>
      <c r="O17" s="86">
        <v>2157.857177734375</v>
      </c>
      <c r="P17" s="86">
        <v>2157.857177734375</v>
      </c>
      <c r="Q17" s="86">
        <v>2157.857177734375</v>
      </c>
      <c r="R17" s="87">
        <v>400000.00024414063</v>
      </c>
      <c r="S17" s="84"/>
      <c r="T17" s="71"/>
      <c r="U17" s="74">
        <v>0</v>
      </c>
      <c r="V17" s="75">
        <v>400000.00024414063</v>
      </c>
    </row>
    <row r="18" spans="1:22" ht="11.25" customHeight="1" x14ac:dyDescent="0.35">
      <c r="A18" s="83"/>
      <c r="B18" s="83"/>
      <c r="C18" s="83" t="s">
        <v>47</v>
      </c>
      <c r="D18" s="83"/>
      <c r="E18" s="84"/>
      <c r="F18" s="85">
        <v>0</v>
      </c>
      <c r="G18" s="86">
        <v>0</v>
      </c>
      <c r="H18" s="86">
        <v>11160</v>
      </c>
      <c r="I18" s="86">
        <v>0</v>
      </c>
      <c r="J18" s="86">
        <v>0</v>
      </c>
      <c r="K18" s="85">
        <v>11491.4228515625</v>
      </c>
      <c r="L18" s="86">
        <v>11491.4228515625</v>
      </c>
      <c r="M18" s="86">
        <v>11491.4228515625</v>
      </c>
      <c r="N18" s="86">
        <v>11491.4228515625</v>
      </c>
      <c r="O18" s="86">
        <v>11491.4228515625</v>
      </c>
      <c r="P18" s="86">
        <v>11491.4228515625</v>
      </c>
      <c r="Q18" s="86">
        <v>11491.4228515625</v>
      </c>
      <c r="R18" s="87">
        <v>91599.9599609375</v>
      </c>
      <c r="S18" s="84"/>
      <c r="T18" s="71"/>
      <c r="U18" s="74">
        <v>0</v>
      </c>
      <c r="V18" s="75">
        <v>91599.9599609375</v>
      </c>
    </row>
    <row r="19" spans="1:22" ht="11.25" customHeight="1" x14ac:dyDescent="0.35">
      <c r="A19" s="83"/>
      <c r="B19" s="83"/>
      <c r="C19" s="83" t="s">
        <v>48</v>
      </c>
      <c r="D19" s="83"/>
      <c r="E19" s="84"/>
      <c r="F19" s="85">
        <v>0</v>
      </c>
      <c r="G19" s="86">
        <v>0</v>
      </c>
      <c r="H19" s="86">
        <v>0</v>
      </c>
      <c r="I19" s="86">
        <v>0</v>
      </c>
      <c r="J19" s="86">
        <v>0</v>
      </c>
      <c r="K19" s="85">
        <v>13085.708984375</v>
      </c>
      <c r="L19" s="86">
        <v>13085.708984375</v>
      </c>
      <c r="M19" s="86">
        <v>13085.708984375</v>
      </c>
      <c r="N19" s="86">
        <v>13085.708984375</v>
      </c>
      <c r="O19" s="86">
        <v>13085.708984375</v>
      </c>
      <c r="P19" s="86">
        <v>13085.708984375</v>
      </c>
      <c r="Q19" s="86">
        <v>13085.708984375</v>
      </c>
      <c r="R19" s="87">
        <v>91599.962890625</v>
      </c>
      <c r="S19" s="84"/>
      <c r="T19" s="71"/>
      <c r="U19" s="74">
        <v>0</v>
      </c>
      <c r="V19" s="75">
        <v>91599.962890625</v>
      </c>
    </row>
    <row r="20" spans="1:22" ht="11.25" customHeight="1" x14ac:dyDescent="0.35">
      <c r="A20" s="83"/>
      <c r="B20" s="83"/>
      <c r="C20" s="83" t="s">
        <v>49</v>
      </c>
      <c r="D20" s="83"/>
      <c r="E20" s="84"/>
      <c r="F20" s="85">
        <v>0</v>
      </c>
      <c r="G20" s="86">
        <v>0</v>
      </c>
      <c r="H20" s="86">
        <v>0</v>
      </c>
      <c r="I20" s="86">
        <v>0</v>
      </c>
      <c r="J20" s="86">
        <v>0</v>
      </c>
      <c r="K20" s="85">
        <v>475.71429443359375</v>
      </c>
      <c r="L20" s="86">
        <v>475.71429443359375</v>
      </c>
      <c r="M20" s="86">
        <v>475.71429443359375</v>
      </c>
      <c r="N20" s="86">
        <v>475.71429443359375</v>
      </c>
      <c r="O20" s="86">
        <v>475.71429443359375</v>
      </c>
      <c r="P20" s="86">
        <v>475.71429443359375</v>
      </c>
      <c r="Q20" s="86">
        <v>475.71429443359375</v>
      </c>
      <c r="R20" s="87">
        <v>3330.0000610351563</v>
      </c>
      <c r="S20" s="84"/>
      <c r="T20" s="71"/>
      <c r="U20" s="74">
        <v>0</v>
      </c>
      <c r="V20" s="75">
        <v>3330.0000610351563</v>
      </c>
    </row>
    <row r="21" spans="1:22" ht="11.25" customHeight="1" x14ac:dyDescent="0.35">
      <c r="A21" s="83"/>
      <c r="B21" s="83"/>
      <c r="C21" s="83" t="s">
        <v>50</v>
      </c>
      <c r="D21" s="83"/>
      <c r="E21" s="84"/>
      <c r="F21" s="85">
        <v>0</v>
      </c>
      <c r="G21" s="86">
        <v>0</v>
      </c>
      <c r="H21" s="86">
        <v>0</v>
      </c>
      <c r="I21" s="86">
        <v>0</v>
      </c>
      <c r="J21" s="86">
        <v>0</v>
      </c>
      <c r="K21" s="85">
        <v>475.71429443359375</v>
      </c>
      <c r="L21" s="86">
        <v>475.71429443359375</v>
      </c>
      <c r="M21" s="86">
        <v>475.71429443359375</v>
      </c>
      <c r="N21" s="86">
        <v>475.71429443359375</v>
      </c>
      <c r="O21" s="86">
        <v>475.71429443359375</v>
      </c>
      <c r="P21" s="86">
        <v>475.71429443359375</v>
      </c>
      <c r="Q21" s="86">
        <v>475.71429443359375</v>
      </c>
      <c r="R21" s="87">
        <v>3330.0000610351563</v>
      </c>
      <c r="S21" s="84"/>
      <c r="T21" s="71"/>
      <c r="U21" s="74">
        <v>0</v>
      </c>
      <c r="V21" s="75">
        <v>3330.0000610351563</v>
      </c>
    </row>
    <row r="22" spans="1:22" ht="11.25" customHeight="1" x14ac:dyDescent="0.35">
      <c r="A22" s="83"/>
      <c r="B22" s="83"/>
      <c r="C22" s="83" t="s">
        <v>51</v>
      </c>
      <c r="D22" s="83"/>
      <c r="E22" s="84"/>
      <c r="F22" s="85">
        <v>0</v>
      </c>
      <c r="G22" s="86">
        <v>0</v>
      </c>
      <c r="H22" s="86">
        <v>0</v>
      </c>
      <c r="I22" s="86">
        <v>0</v>
      </c>
      <c r="J22" s="86">
        <v>0</v>
      </c>
      <c r="K22" s="85">
        <v>475.71429443359375</v>
      </c>
      <c r="L22" s="86">
        <v>475.71429443359375</v>
      </c>
      <c r="M22" s="86">
        <v>475.71429443359375</v>
      </c>
      <c r="N22" s="86">
        <v>475.71429443359375</v>
      </c>
      <c r="O22" s="86">
        <v>475.71429443359375</v>
      </c>
      <c r="P22" s="86">
        <v>475.71429443359375</v>
      </c>
      <c r="Q22" s="86">
        <v>475.71429443359375</v>
      </c>
      <c r="R22" s="87">
        <v>3330.0000610351563</v>
      </c>
      <c r="S22" s="84"/>
      <c r="T22" s="71"/>
      <c r="U22" s="74">
        <v>0</v>
      </c>
      <c r="V22" s="75">
        <v>3330.0000610351563</v>
      </c>
    </row>
    <row r="23" spans="1:22" ht="11.25" customHeight="1" x14ac:dyDescent="0.35">
      <c r="A23" s="83"/>
      <c r="B23" s="83"/>
      <c r="C23" s="88" t="s">
        <v>52</v>
      </c>
      <c r="D23" s="88"/>
      <c r="E23" s="89"/>
      <c r="F23" s="90">
        <v>626126</v>
      </c>
      <c r="G23" s="91">
        <v>626324.56000000006</v>
      </c>
      <c r="H23" s="91">
        <v>645224.56000000006</v>
      </c>
      <c r="I23" s="91">
        <v>625893.56000000006</v>
      </c>
      <c r="J23" s="91">
        <v>627185.23</v>
      </c>
      <c r="K23" s="90">
        <v>311559.30328369141</v>
      </c>
      <c r="L23" s="91">
        <v>311559.30328369141</v>
      </c>
      <c r="M23" s="91">
        <v>311559.30328369141</v>
      </c>
      <c r="N23" s="91">
        <v>311559.30328369141</v>
      </c>
      <c r="O23" s="91">
        <v>311559.30328369141</v>
      </c>
      <c r="P23" s="91">
        <v>311559.30328369141</v>
      </c>
      <c r="Q23" s="91">
        <v>311559.30328369141</v>
      </c>
      <c r="R23" s="92">
        <v>5331669.03298584</v>
      </c>
      <c r="S23" s="89"/>
      <c r="T23" s="72"/>
      <c r="U23" s="76">
        <v>0</v>
      </c>
      <c r="V23" s="72">
        <v>5331669.03298584</v>
      </c>
    </row>
    <row r="24" spans="1:22" ht="11.25" customHeight="1" x14ac:dyDescent="0.35">
      <c r="A24" s="83"/>
      <c r="B24" s="83" t="s">
        <v>14</v>
      </c>
      <c r="C24" s="83"/>
      <c r="D24" s="83"/>
      <c r="E24" s="84"/>
      <c r="F24" s="85"/>
      <c r="G24" s="86"/>
      <c r="H24" s="86"/>
      <c r="I24" s="86"/>
      <c r="J24" s="86"/>
      <c r="K24" s="85"/>
      <c r="L24" s="86"/>
      <c r="M24" s="86"/>
      <c r="N24" s="86"/>
      <c r="O24" s="86"/>
      <c r="P24" s="86"/>
      <c r="Q24" s="86"/>
      <c r="R24" s="87"/>
      <c r="S24" s="84"/>
      <c r="T24" s="71"/>
      <c r="U24" s="74"/>
      <c r="V24" s="75"/>
    </row>
    <row r="25" spans="1:22" ht="11.25" customHeight="1" x14ac:dyDescent="0.35">
      <c r="A25" s="83"/>
      <c r="B25" s="83"/>
      <c r="C25" s="83" t="s">
        <v>53</v>
      </c>
      <c r="D25" s="83"/>
      <c r="E25" s="84"/>
      <c r="F25" s="85">
        <v>0</v>
      </c>
      <c r="G25" s="86">
        <v>0</v>
      </c>
      <c r="H25" s="86">
        <v>2250</v>
      </c>
      <c r="I25" s="86">
        <v>4551.99</v>
      </c>
      <c r="J25" s="86">
        <v>4500</v>
      </c>
      <c r="K25" s="85">
        <v>4492.57275390625</v>
      </c>
      <c r="L25" s="86">
        <v>4492.57275390625</v>
      </c>
      <c r="M25" s="86">
        <v>4492.57275390625</v>
      </c>
      <c r="N25" s="86">
        <v>4492.57275390625</v>
      </c>
      <c r="O25" s="86">
        <v>4492.57275390625</v>
      </c>
      <c r="P25" s="86">
        <v>4492.57275390625</v>
      </c>
      <c r="Q25" s="86">
        <v>4492.57275390625</v>
      </c>
      <c r="R25" s="87">
        <v>42749.999277343748</v>
      </c>
      <c r="S25" s="84"/>
      <c r="T25" s="71"/>
      <c r="U25" s="74">
        <v>0</v>
      </c>
      <c r="V25" s="75">
        <v>42749.999277343748</v>
      </c>
    </row>
    <row r="26" spans="1:22" ht="11.25" customHeight="1" x14ac:dyDescent="0.35">
      <c r="A26" s="83"/>
      <c r="B26" s="83"/>
      <c r="C26" s="83" t="s">
        <v>54</v>
      </c>
      <c r="D26" s="83"/>
      <c r="E26" s="84"/>
      <c r="F26" s="85">
        <v>0</v>
      </c>
      <c r="G26" s="86">
        <v>900.62</v>
      </c>
      <c r="H26" s="86">
        <v>0</v>
      </c>
      <c r="I26" s="86">
        <v>68265.11</v>
      </c>
      <c r="J26" s="86">
        <v>0</v>
      </c>
      <c r="K26" s="85">
        <v>11968.896484375</v>
      </c>
      <c r="L26" s="86">
        <v>11968.896484375</v>
      </c>
      <c r="M26" s="86">
        <v>11968.896484375</v>
      </c>
      <c r="N26" s="86">
        <v>11968.896484375</v>
      </c>
      <c r="O26" s="86">
        <v>11968.896484375</v>
      </c>
      <c r="P26" s="86">
        <v>11968.896484375</v>
      </c>
      <c r="Q26" s="86">
        <v>11968.896484375</v>
      </c>
      <c r="R26" s="87">
        <v>152948.00539062498</v>
      </c>
      <c r="S26" s="84"/>
      <c r="T26" s="71"/>
      <c r="U26" s="74">
        <v>0</v>
      </c>
      <c r="V26" s="75">
        <v>152948.00539062498</v>
      </c>
    </row>
    <row r="27" spans="1:22" ht="11.25" customHeight="1" x14ac:dyDescent="0.35">
      <c r="A27" s="83"/>
      <c r="B27" s="83"/>
      <c r="C27" s="83" t="s">
        <v>55</v>
      </c>
      <c r="D27" s="83"/>
      <c r="E27" s="84"/>
      <c r="F27" s="85">
        <v>0</v>
      </c>
      <c r="G27" s="86">
        <v>643.54999999999995</v>
      </c>
      <c r="H27" s="86">
        <v>0</v>
      </c>
      <c r="I27" s="86">
        <v>48760.81</v>
      </c>
      <c r="J27" s="86">
        <v>0</v>
      </c>
      <c r="K27" s="85">
        <v>14983.8056640625</v>
      </c>
      <c r="L27" s="86">
        <v>14983.8056640625</v>
      </c>
      <c r="M27" s="86">
        <v>14983.8056640625</v>
      </c>
      <c r="N27" s="86">
        <v>14983.8056640625</v>
      </c>
      <c r="O27" s="86">
        <v>14983.8056640625</v>
      </c>
      <c r="P27" s="86">
        <v>14983.8056640625</v>
      </c>
      <c r="Q27" s="86">
        <v>14983.8056640625</v>
      </c>
      <c r="R27" s="87">
        <v>154290.99964843749</v>
      </c>
      <c r="S27" s="84"/>
      <c r="T27" s="71"/>
      <c r="U27" s="74">
        <v>0</v>
      </c>
      <c r="V27" s="75">
        <v>154290.99964843749</v>
      </c>
    </row>
    <row r="28" spans="1:22" ht="11.25" customHeight="1" x14ac:dyDescent="0.35">
      <c r="A28" s="83"/>
      <c r="B28" s="83"/>
      <c r="C28" s="83" t="s">
        <v>56</v>
      </c>
      <c r="D28" s="83"/>
      <c r="E28" s="84"/>
      <c r="F28" s="85">
        <v>0</v>
      </c>
      <c r="G28" s="86">
        <v>294.52999999999997</v>
      </c>
      <c r="H28" s="86">
        <v>0</v>
      </c>
      <c r="I28" s="86">
        <v>22290.65</v>
      </c>
      <c r="J28" s="86">
        <v>0</v>
      </c>
      <c r="K28" s="85">
        <v>13916.974609375</v>
      </c>
      <c r="L28" s="86">
        <v>13916.974609375</v>
      </c>
      <c r="M28" s="86">
        <v>13916.974609375</v>
      </c>
      <c r="N28" s="86">
        <v>13916.974609375</v>
      </c>
      <c r="O28" s="86">
        <v>13916.974609375</v>
      </c>
      <c r="P28" s="86">
        <v>13916.974609375</v>
      </c>
      <c r="Q28" s="86">
        <v>13916.974609375</v>
      </c>
      <c r="R28" s="87">
        <v>120004.00226562499</v>
      </c>
      <c r="S28" s="84"/>
      <c r="T28" s="71"/>
      <c r="U28" s="74">
        <v>0</v>
      </c>
      <c r="V28" s="75">
        <v>120004.00226562499</v>
      </c>
    </row>
    <row r="29" spans="1:22" ht="11.25" customHeight="1" x14ac:dyDescent="0.35">
      <c r="A29" s="83"/>
      <c r="B29" s="83"/>
      <c r="C29" s="83" t="s">
        <v>57</v>
      </c>
      <c r="D29" s="83"/>
      <c r="E29" s="84"/>
      <c r="F29" s="85">
        <v>0</v>
      </c>
      <c r="G29" s="86">
        <v>0</v>
      </c>
      <c r="H29" s="86">
        <v>0</v>
      </c>
      <c r="I29" s="86">
        <v>0</v>
      </c>
      <c r="J29" s="86">
        <v>0</v>
      </c>
      <c r="K29" s="85">
        <v>8198.2861328125</v>
      </c>
      <c r="L29" s="86">
        <v>8198.2861328125</v>
      </c>
      <c r="M29" s="86">
        <v>8198.2861328125</v>
      </c>
      <c r="N29" s="86">
        <v>8198.2861328125</v>
      </c>
      <c r="O29" s="86">
        <v>8198.2861328125</v>
      </c>
      <c r="P29" s="86">
        <v>8198.2861328125</v>
      </c>
      <c r="Q29" s="86">
        <v>8198.2861328125</v>
      </c>
      <c r="R29" s="87">
        <v>57388.0029296875</v>
      </c>
      <c r="S29" s="84"/>
      <c r="T29" s="71"/>
      <c r="U29" s="74">
        <v>0</v>
      </c>
      <c r="V29" s="75">
        <v>57388.0029296875</v>
      </c>
    </row>
    <row r="30" spans="1:22" ht="11.25" customHeight="1" x14ac:dyDescent="0.35">
      <c r="A30" s="83"/>
      <c r="B30" s="83"/>
      <c r="C30" s="83" t="s">
        <v>58</v>
      </c>
      <c r="D30" s="83"/>
      <c r="E30" s="84"/>
      <c r="F30" s="85">
        <v>0</v>
      </c>
      <c r="G30" s="86">
        <v>0</v>
      </c>
      <c r="H30" s="86">
        <v>0</v>
      </c>
      <c r="I30" s="86">
        <v>0</v>
      </c>
      <c r="J30" s="86">
        <v>0</v>
      </c>
      <c r="K30" s="85">
        <v>10505.142578125</v>
      </c>
      <c r="L30" s="86">
        <v>10505.142578125</v>
      </c>
      <c r="M30" s="86">
        <v>10505.142578125</v>
      </c>
      <c r="N30" s="86">
        <v>10505.142578125</v>
      </c>
      <c r="O30" s="86">
        <v>10505.142578125</v>
      </c>
      <c r="P30" s="86">
        <v>10505.142578125</v>
      </c>
      <c r="Q30" s="86">
        <v>10505.142578125</v>
      </c>
      <c r="R30" s="87">
        <v>73535.998046875</v>
      </c>
      <c r="S30" s="84"/>
      <c r="T30" s="71"/>
      <c r="U30" s="74">
        <v>0</v>
      </c>
      <c r="V30" s="75">
        <v>73535.998046875</v>
      </c>
    </row>
    <row r="31" spans="1:22" ht="11.25" customHeight="1" x14ac:dyDescent="0.35">
      <c r="A31" s="83"/>
      <c r="B31" s="83"/>
      <c r="C31" s="83" t="s">
        <v>59</v>
      </c>
      <c r="D31" s="83"/>
      <c r="E31" s="84"/>
      <c r="F31" s="85">
        <v>0</v>
      </c>
      <c r="G31" s="86">
        <v>0</v>
      </c>
      <c r="H31" s="86">
        <v>0</v>
      </c>
      <c r="I31" s="86">
        <v>0</v>
      </c>
      <c r="J31" s="86">
        <v>0</v>
      </c>
      <c r="K31" s="85">
        <v>8026.5712890625</v>
      </c>
      <c r="L31" s="86">
        <v>8026.5712890625</v>
      </c>
      <c r="M31" s="86">
        <v>8026.5712890625</v>
      </c>
      <c r="N31" s="86">
        <v>8026.5712890625</v>
      </c>
      <c r="O31" s="86">
        <v>8026.5712890625</v>
      </c>
      <c r="P31" s="86">
        <v>8026.5712890625</v>
      </c>
      <c r="Q31" s="86">
        <v>8026.5712890625</v>
      </c>
      <c r="R31" s="87">
        <v>56185.9990234375</v>
      </c>
      <c r="S31" s="84"/>
      <c r="T31" s="71"/>
      <c r="U31" s="74">
        <v>0</v>
      </c>
      <c r="V31" s="75">
        <v>56185.9990234375</v>
      </c>
    </row>
    <row r="32" spans="1:22" ht="11.25" customHeight="1" x14ac:dyDescent="0.35">
      <c r="A32" s="83"/>
      <c r="B32" s="83"/>
      <c r="C32" s="83" t="s">
        <v>60</v>
      </c>
      <c r="D32" s="83"/>
      <c r="E32" s="84"/>
      <c r="F32" s="85">
        <v>0</v>
      </c>
      <c r="G32" s="86">
        <v>0</v>
      </c>
      <c r="H32" s="86">
        <v>0</v>
      </c>
      <c r="I32" s="86">
        <v>0</v>
      </c>
      <c r="J32" s="86">
        <v>0</v>
      </c>
      <c r="K32" s="85">
        <v>2411.86279296875</v>
      </c>
      <c r="L32" s="86">
        <v>2411.86279296875</v>
      </c>
      <c r="M32" s="86">
        <v>2411.86279296875</v>
      </c>
      <c r="N32" s="86">
        <v>2411.86279296875</v>
      </c>
      <c r="O32" s="86">
        <v>2411.86279296875</v>
      </c>
      <c r="P32" s="86">
        <v>2411.86279296875</v>
      </c>
      <c r="Q32" s="86">
        <v>2411.86279296875</v>
      </c>
      <c r="R32" s="87">
        <v>16883.03955078125</v>
      </c>
      <c r="S32" s="84"/>
      <c r="T32" s="71"/>
      <c r="U32" s="74">
        <v>0</v>
      </c>
      <c r="V32" s="75">
        <v>16883.03955078125</v>
      </c>
    </row>
    <row r="33" spans="1:22" ht="11.25" customHeight="1" x14ac:dyDescent="0.35">
      <c r="A33" s="83"/>
      <c r="B33" s="83"/>
      <c r="C33" s="83" t="s">
        <v>61</v>
      </c>
      <c r="D33" s="83"/>
      <c r="E33" s="84"/>
      <c r="F33" s="85">
        <v>0</v>
      </c>
      <c r="G33" s="86">
        <v>0</v>
      </c>
      <c r="H33" s="86">
        <v>0</v>
      </c>
      <c r="I33" s="86">
        <v>0</v>
      </c>
      <c r="J33" s="86">
        <v>0</v>
      </c>
      <c r="K33" s="85">
        <v>2935.8515625</v>
      </c>
      <c r="L33" s="86">
        <v>2935.8515625</v>
      </c>
      <c r="M33" s="86">
        <v>2935.8515625</v>
      </c>
      <c r="N33" s="86">
        <v>2935.8515625</v>
      </c>
      <c r="O33" s="86">
        <v>2935.8515625</v>
      </c>
      <c r="P33" s="86">
        <v>2935.8515625</v>
      </c>
      <c r="Q33" s="86">
        <v>2935.8515625</v>
      </c>
      <c r="R33" s="87">
        <v>20550.9609375</v>
      </c>
      <c r="S33" s="84"/>
      <c r="T33" s="71"/>
      <c r="U33" s="74">
        <v>0</v>
      </c>
      <c r="V33" s="75">
        <v>20550.9609375</v>
      </c>
    </row>
    <row r="34" spans="1:22" ht="11.25" customHeight="1" x14ac:dyDescent="0.35">
      <c r="A34" s="83"/>
      <c r="B34" s="83"/>
      <c r="C34" s="83" t="s">
        <v>62</v>
      </c>
      <c r="D34" s="83"/>
      <c r="E34" s="84"/>
      <c r="F34" s="85">
        <v>0</v>
      </c>
      <c r="G34" s="86">
        <v>0</v>
      </c>
      <c r="H34" s="86">
        <v>0</v>
      </c>
      <c r="I34" s="86">
        <v>0</v>
      </c>
      <c r="J34" s="86">
        <v>0</v>
      </c>
      <c r="K34" s="85">
        <v>2403.13720703125</v>
      </c>
      <c r="L34" s="86">
        <v>2403.13720703125</v>
      </c>
      <c r="M34" s="86">
        <v>2403.13720703125</v>
      </c>
      <c r="N34" s="86">
        <v>2403.13720703125</v>
      </c>
      <c r="O34" s="86">
        <v>2403.13720703125</v>
      </c>
      <c r="P34" s="86">
        <v>2403.13720703125</v>
      </c>
      <c r="Q34" s="86">
        <v>2403.13720703125</v>
      </c>
      <c r="R34" s="87">
        <v>16821.96044921875</v>
      </c>
      <c r="S34" s="84"/>
      <c r="T34" s="71"/>
      <c r="U34" s="74">
        <v>0</v>
      </c>
      <c r="V34" s="75">
        <v>16821.96044921875</v>
      </c>
    </row>
    <row r="35" spans="1:22" ht="11.25" customHeight="1" x14ac:dyDescent="0.35">
      <c r="A35" s="83"/>
      <c r="B35" s="83"/>
      <c r="C35" s="83" t="s">
        <v>63</v>
      </c>
      <c r="D35" s="83"/>
      <c r="E35" s="84"/>
      <c r="F35" s="85">
        <v>0</v>
      </c>
      <c r="G35" s="86">
        <v>0</v>
      </c>
      <c r="H35" s="86">
        <v>0</v>
      </c>
      <c r="I35" s="86">
        <v>0</v>
      </c>
      <c r="J35" s="86">
        <v>0</v>
      </c>
      <c r="K35" s="85">
        <v>75859.859375</v>
      </c>
      <c r="L35" s="86">
        <v>75859.859375</v>
      </c>
      <c r="M35" s="86">
        <v>75859.859375</v>
      </c>
      <c r="N35" s="86">
        <v>75859.859375</v>
      </c>
      <c r="O35" s="86">
        <v>75859.859375</v>
      </c>
      <c r="P35" s="86">
        <v>75859.859375</v>
      </c>
      <c r="Q35" s="86">
        <v>75859.859375</v>
      </c>
      <c r="R35" s="87">
        <v>531019.015625</v>
      </c>
      <c r="S35" s="84"/>
      <c r="T35" s="71"/>
      <c r="U35" s="74">
        <v>0</v>
      </c>
      <c r="V35" s="75">
        <v>531019.015625</v>
      </c>
    </row>
    <row r="36" spans="1:22" ht="11.25" customHeight="1" x14ac:dyDescent="0.35">
      <c r="A36" s="83"/>
      <c r="B36" s="83"/>
      <c r="C36" s="83" t="s">
        <v>64</v>
      </c>
      <c r="D36" s="83"/>
      <c r="E36" s="84"/>
      <c r="F36" s="85">
        <v>0</v>
      </c>
      <c r="G36" s="86">
        <v>0</v>
      </c>
      <c r="H36" s="86">
        <v>0</v>
      </c>
      <c r="I36" s="86">
        <v>0</v>
      </c>
      <c r="J36" s="86">
        <v>0</v>
      </c>
      <c r="K36" s="85">
        <v>72365.859375</v>
      </c>
      <c r="L36" s="86">
        <v>72365.859375</v>
      </c>
      <c r="M36" s="86">
        <v>72365.859375</v>
      </c>
      <c r="N36" s="86">
        <v>72365.859375</v>
      </c>
      <c r="O36" s="86">
        <v>72365.859375</v>
      </c>
      <c r="P36" s="86">
        <v>72365.859375</v>
      </c>
      <c r="Q36" s="86">
        <v>72365.859375</v>
      </c>
      <c r="R36" s="87">
        <v>506561.015625</v>
      </c>
      <c r="S36" s="84"/>
      <c r="T36" s="71"/>
      <c r="U36" s="74">
        <v>0</v>
      </c>
      <c r="V36" s="75">
        <v>506561.015625</v>
      </c>
    </row>
    <row r="37" spans="1:22" ht="11.25" customHeight="1" x14ac:dyDescent="0.35">
      <c r="A37" s="83"/>
      <c r="B37" s="83"/>
      <c r="C37" s="83" t="s">
        <v>65</v>
      </c>
      <c r="D37" s="83"/>
      <c r="E37" s="84"/>
      <c r="F37" s="85">
        <v>0</v>
      </c>
      <c r="G37" s="86">
        <v>0</v>
      </c>
      <c r="H37" s="86">
        <v>0</v>
      </c>
      <c r="I37" s="86">
        <v>0</v>
      </c>
      <c r="J37" s="86">
        <v>89608</v>
      </c>
      <c r="K37" s="85">
        <v>64517.4296875</v>
      </c>
      <c r="L37" s="86">
        <v>64517.4296875</v>
      </c>
      <c r="M37" s="86">
        <v>64517.4296875</v>
      </c>
      <c r="N37" s="86">
        <v>64517.4296875</v>
      </c>
      <c r="O37" s="86">
        <v>64517.4296875</v>
      </c>
      <c r="P37" s="86">
        <v>64517.4296875</v>
      </c>
      <c r="Q37" s="86">
        <v>64517.4296875</v>
      </c>
      <c r="R37" s="87">
        <v>541230.0078125</v>
      </c>
      <c r="S37" s="84"/>
      <c r="T37" s="71"/>
      <c r="U37" s="74">
        <v>0</v>
      </c>
      <c r="V37" s="75">
        <v>541230.0078125</v>
      </c>
    </row>
    <row r="38" spans="1:22" ht="11.25" customHeight="1" x14ac:dyDescent="0.35">
      <c r="A38" s="83"/>
      <c r="B38" s="83"/>
      <c r="C38" s="83" t="s">
        <v>66</v>
      </c>
      <c r="D38" s="83"/>
      <c r="E38" s="84"/>
      <c r="F38" s="85">
        <v>0</v>
      </c>
      <c r="G38" s="86">
        <v>0</v>
      </c>
      <c r="H38" s="86">
        <v>0</v>
      </c>
      <c r="I38" s="86">
        <v>0</v>
      </c>
      <c r="J38" s="86">
        <v>0</v>
      </c>
      <c r="K38" s="85">
        <v>4417.5712890625</v>
      </c>
      <c r="L38" s="86">
        <v>4417.5712890625</v>
      </c>
      <c r="M38" s="86">
        <v>4417.5712890625</v>
      </c>
      <c r="N38" s="86">
        <v>4417.5712890625</v>
      </c>
      <c r="O38" s="86">
        <v>4417.5712890625</v>
      </c>
      <c r="P38" s="86">
        <v>4417.5712890625</v>
      </c>
      <c r="Q38" s="86">
        <v>4417.5712890625</v>
      </c>
      <c r="R38" s="87">
        <v>30922.9990234375</v>
      </c>
      <c r="S38" s="84"/>
      <c r="T38" s="71"/>
      <c r="U38" s="74">
        <v>0</v>
      </c>
      <c r="V38" s="75">
        <v>30922.9990234375</v>
      </c>
    </row>
    <row r="39" spans="1:22" ht="11.25" customHeight="1" x14ac:dyDescent="0.35">
      <c r="A39" s="83"/>
      <c r="B39" s="83"/>
      <c r="C39" s="83" t="s">
        <v>67</v>
      </c>
      <c r="D39" s="83"/>
      <c r="E39" s="84"/>
      <c r="F39" s="85">
        <v>0</v>
      </c>
      <c r="G39" s="86">
        <v>0</v>
      </c>
      <c r="H39" s="86">
        <v>0</v>
      </c>
      <c r="I39" s="86">
        <v>0</v>
      </c>
      <c r="J39" s="86">
        <v>0</v>
      </c>
      <c r="K39" s="85">
        <v>4293.14306640625</v>
      </c>
      <c r="L39" s="86">
        <v>4293.14306640625</v>
      </c>
      <c r="M39" s="86">
        <v>4293.14306640625</v>
      </c>
      <c r="N39" s="86">
        <v>4293.14306640625</v>
      </c>
      <c r="O39" s="86">
        <v>4293.14306640625</v>
      </c>
      <c r="P39" s="86">
        <v>4293.14306640625</v>
      </c>
      <c r="Q39" s="86">
        <v>4293.14306640625</v>
      </c>
      <c r="R39" s="87">
        <v>30052.00146484375</v>
      </c>
      <c r="S39" s="84"/>
      <c r="T39" s="71"/>
      <c r="U39" s="74">
        <v>0</v>
      </c>
      <c r="V39" s="75">
        <v>30052.00146484375</v>
      </c>
    </row>
    <row r="40" spans="1:22" ht="11.25" customHeight="1" x14ac:dyDescent="0.35">
      <c r="A40" s="83"/>
      <c r="B40" s="83"/>
      <c r="C40" s="83" t="s">
        <v>68</v>
      </c>
      <c r="D40" s="83"/>
      <c r="E40" s="84"/>
      <c r="F40" s="85">
        <v>0</v>
      </c>
      <c r="G40" s="86">
        <v>0</v>
      </c>
      <c r="H40" s="86">
        <v>0</v>
      </c>
      <c r="I40" s="86">
        <v>0</v>
      </c>
      <c r="J40" s="86">
        <v>0</v>
      </c>
      <c r="K40" s="85">
        <v>4424.28564453125</v>
      </c>
      <c r="L40" s="86">
        <v>4424.28564453125</v>
      </c>
      <c r="M40" s="86">
        <v>4424.28564453125</v>
      </c>
      <c r="N40" s="86">
        <v>4424.28564453125</v>
      </c>
      <c r="O40" s="86">
        <v>4424.28564453125</v>
      </c>
      <c r="P40" s="86">
        <v>4424.28564453125</v>
      </c>
      <c r="Q40" s="86">
        <v>4424.28564453125</v>
      </c>
      <c r="R40" s="87">
        <v>30969.99951171875</v>
      </c>
      <c r="S40" s="84"/>
      <c r="T40" s="71"/>
      <c r="U40" s="74">
        <v>0</v>
      </c>
      <c r="V40" s="75">
        <v>30969.99951171875</v>
      </c>
    </row>
    <row r="41" spans="1:22" ht="11.25" customHeight="1" x14ac:dyDescent="0.35">
      <c r="A41" s="83"/>
      <c r="B41" s="83"/>
      <c r="C41" s="83" t="s">
        <v>69</v>
      </c>
      <c r="D41" s="83"/>
      <c r="E41" s="84"/>
      <c r="F41" s="85">
        <v>0</v>
      </c>
      <c r="G41" s="86">
        <v>0</v>
      </c>
      <c r="H41" s="86">
        <v>0</v>
      </c>
      <c r="I41" s="86">
        <v>0</v>
      </c>
      <c r="J41" s="86">
        <v>27167</v>
      </c>
      <c r="K41" s="85">
        <v>119690.4296875</v>
      </c>
      <c r="L41" s="86">
        <v>119690.4296875</v>
      </c>
      <c r="M41" s="86">
        <v>119690.4296875</v>
      </c>
      <c r="N41" s="86">
        <v>119690.4296875</v>
      </c>
      <c r="O41" s="86">
        <v>119690.4296875</v>
      </c>
      <c r="P41" s="86">
        <v>119690.4296875</v>
      </c>
      <c r="Q41" s="86">
        <v>119690.4296875</v>
      </c>
      <c r="R41" s="87">
        <v>865000.0078125</v>
      </c>
      <c r="S41" s="84"/>
      <c r="T41" s="71"/>
      <c r="U41" s="74">
        <v>0</v>
      </c>
      <c r="V41" s="75">
        <v>865000.0078125</v>
      </c>
    </row>
    <row r="42" spans="1:22" ht="11.25" customHeight="1" x14ac:dyDescent="0.35">
      <c r="A42" s="83"/>
      <c r="B42" s="83"/>
      <c r="C42" s="83" t="s">
        <v>70</v>
      </c>
      <c r="D42" s="83"/>
      <c r="E42" s="84"/>
      <c r="F42" s="85">
        <v>3206</v>
      </c>
      <c r="G42" s="86">
        <v>0</v>
      </c>
      <c r="H42" s="86">
        <v>0</v>
      </c>
      <c r="I42" s="86">
        <v>0</v>
      </c>
      <c r="J42" s="86">
        <v>22699</v>
      </c>
      <c r="K42" s="85">
        <v>167727.859375</v>
      </c>
      <c r="L42" s="86">
        <v>167727.859375</v>
      </c>
      <c r="M42" s="86">
        <v>167727.859375</v>
      </c>
      <c r="N42" s="86">
        <v>167727.859375</v>
      </c>
      <c r="O42" s="86">
        <v>167727.859375</v>
      </c>
      <c r="P42" s="86">
        <v>167727.859375</v>
      </c>
      <c r="Q42" s="86">
        <v>167727.859375</v>
      </c>
      <c r="R42" s="87">
        <v>1200000.015625</v>
      </c>
      <c r="S42" s="84"/>
      <c r="T42" s="71"/>
      <c r="U42" s="74">
        <v>0</v>
      </c>
      <c r="V42" s="75">
        <v>1200000.015625</v>
      </c>
    </row>
    <row r="43" spans="1:22" ht="11.25" customHeight="1" x14ac:dyDescent="0.35">
      <c r="A43" s="83"/>
      <c r="B43" s="83"/>
      <c r="C43" s="83" t="s">
        <v>71</v>
      </c>
      <c r="D43" s="83"/>
      <c r="E43" s="84"/>
      <c r="F43" s="85">
        <v>0</v>
      </c>
      <c r="G43" s="86">
        <v>0</v>
      </c>
      <c r="H43" s="86">
        <v>188771</v>
      </c>
      <c r="I43" s="86">
        <v>0</v>
      </c>
      <c r="J43" s="86">
        <v>9020</v>
      </c>
      <c r="K43" s="85">
        <v>106266.7109375</v>
      </c>
      <c r="L43" s="86">
        <v>106266.7109375</v>
      </c>
      <c r="M43" s="86">
        <v>106266.7109375</v>
      </c>
      <c r="N43" s="86">
        <v>106266.7109375</v>
      </c>
      <c r="O43" s="86">
        <v>106266.7109375</v>
      </c>
      <c r="P43" s="86">
        <v>106266.7109375</v>
      </c>
      <c r="Q43" s="86">
        <v>106266.7109375</v>
      </c>
      <c r="R43" s="87">
        <v>941657.9765625</v>
      </c>
      <c r="S43" s="84"/>
      <c r="T43" s="71"/>
      <c r="U43" s="74">
        <v>0</v>
      </c>
      <c r="V43" s="75">
        <v>941657.9765625</v>
      </c>
    </row>
    <row r="44" spans="1:22" ht="11.25" customHeight="1" x14ac:dyDescent="0.35">
      <c r="A44" s="83"/>
      <c r="B44" s="83"/>
      <c r="C44" s="83" t="s">
        <v>72</v>
      </c>
      <c r="D44" s="83"/>
      <c r="E44" s="84"/>
      <c r="F44" s="85">
        <v>0</v>
      </c>
      <c r="G44" s="86">
        <v>0</v>
      </c>
      <c r="H44" s="86">
        <v>0</v>
      </c>
      <c r="I44" s="86">
        <v>0</v>
      </c>
      <c r="J44" s="86">
        <v>0</v>
      </c>
      <c r="K44" s="85">
        <v>68286.859375</v>
      </c>
      <c r="L44" s="86">
        <v>68286.859375</v>
      </c>
      <c r="M44" s="86">
        <v>68286.859375</v>
      </c>
      <c r="N44" s="86">
        <v>68286.859375</v>
      </c>
      <c r="O44" s="86">
        <v>68286.859375</v>
      </c>
      <c r="P44" s="86">
        <v>68286.859375</v>
      </c>
      <c r="Q44" s="86">
        <v>68286.859375</v>
      </c>
      <c r="R44" s="87">
        <v>478008.015625</v>
      </c>
      <c r="S44" s="84"/>
      <c r="T44" s="71"/>
      <c r="U44" s="74">
        <v>0</v>
      </c>
      <c r="V44" s="75">
        <v>478008.015625</v>
      </c>
    </row>
    <row r="45" spans="1:22" ht="11.25" customHeight="1" x14ac:dyDescent="0.35">
      <c r="A45" s="83"/>
      <c r="B45" s="83"/>
      <c r="C45" s="83" t="s">
        <v>73</v>
      </c>
      <c r="D45" s="83"/>
      <c r="E45" s="84"/>
      <c r="F45" s="85">
        <v>0</v>
      </c>
      <c r="G45" s="86">
        <v>0</v>
      </c>
      <c r="H45" s="86">
        <v>0</v>
      </c>
      <c r="I45" s="86">
        <v>0</v>
      </c>
      <c r="J45" s="86">
        <v>0</v>
      </c>
      <c r="K45" s="85">
        <v>44235.14453125</v>
      </c>
      <c r="L45" s="86">
        <v>44235.14453125</v>
      </c>
      <c r="M45" s="86">
        <v>44235.14453125</v>
      </c>
      <c r="N45" s="86">
        <v>44235.14453125</v>
      </c>
      <c r="O45" s="86">
        <v>44235.14453125</v>
      </c>
      <c r="P45" s="86">
        <v>44235.14453125</v>
      </c>
      <c r="Q45" s="86">
        <v>44235.14453125</v>
      </c>
      <c r="R45" s="87">
        <v>309646.01171875</v>
      </c>
      <c r="S45" s="84"/>
      <c r="T45" s="71"/>
      <c r="U45" s="74">
        <v>0</v>
      </c>
      <c r="V45" s="75">
        <v>309646.01171875</v>
      </c>
    </row>
    <row r="46" spans="1:22" ht="11.25" customHeight="1" x14ac:dyDescent="0.35">
      <c r="A46" s="83"/>
      <c r="B46" s="83"/>
      <c r="C46" s="88" t="s">
        <v>74</v>
      </c>
      <c r="D46" s="88"/>
      <c r="E46" s="89"/>
      <c r="F46" s="90">
        <v>3206</v>
      </c>
      <c r="G46" s="91">
        <v>1838.7</v>
      </c>
      <c r="H46" s="91">
        <v>191021</v>
      </c>
      <c r="I46" s="91">
        <v>143868.56</v>
      </c>
      <c r="J46" s="91">
        <v>152994</v>
      </c>
      <c r="K46" s="90">
        <v>811928.25341796875</v>
      </c>
      <c r="L46" s="91">
        <v>811928.25341796875</v>
      </c>
      <c r="M46" s="91">
        <v>811928.25341796875</v>
      </c>
      <c r="N46" s="91">
        <v>811928.25341796875</v>
      </c>
      <c r="O46" s="91">
        <v>811928.25341796875</v>
      </c>
      <c r="P46" s="91">
        <v>811928.25341796875</v>
      </c>
      <c r="Q46" s="91">
        <v>811928.25341796875</v>
      </c>
      <c r="R46" s="92">
        <v>6176426.033925781</v>
      </c>
      <c r="S46" s="89"/>
      <c r="T46" s="72"/>
      <c r="U46" s="76">
        <v>0</v>
      </c>
      <c r="V46" s="72">
        <v>6176426.033925781</v>
      </c>
    </row>
    <row r="47" spans="1:22" ht="11.25" customHeight="1" x14ac:dyDescent="0.35">
      <c r="A47" s="83"/>
      <c r="B47" s="88" t="s">
        <v>17</v>
      </c>
      <c r="C47" s="88"/>
      <c r="D47" s="88"/>
      <c r="E47" s="89"/>
      <c r="F47" s="90">
        <v>629332</v>
      </c>
      <c r="G47" s="91">
        <v>628163.26</v>
      </c>
      <c r="H47" s="91">
        <v>836245.56</v>
      </c>
      <c r="I47" s="91">
        <v>769762.12000000011</v>
      </c>
      <c r="J47" s="91">
        <v>780179.23</v>
      </c>
      <c r="K47" s="90">
        <v>1123487.5567016602</v>
      </c>
      <c r="L47" s="91">
        <v>1123487.5567016602</v>
      </c>
      <c r="M47" s="91">
        <v>1123487.5567016602</v>
      </c>
      <c r="N47" s="91">
        <v>1123487.5567016602</v>
      </c>
      <c r="O47" s="91">
        <v>1123487.5567016602</v>
      </c>
      <c r="P47" s="91">
        <v>1123487.5567016602</v>
      </c>
      <c r="Q47" s="91">
        <v>1123487.5567016602</v>
      </c>
      <c r="R47" s="92">
        <v>11508095.066911621</v>
      </c>
      <c r="S47" s="89"/>
      <c r="T47" s="72"/>
      <c r="U47" s="76">
        <v>0</v>
      </c>
      <c r="V47" s="72">
        <v>11508095.066911621</v>
      </c>
    </row>
    <row r="48" spans="1:22" ht="11.25" customHeight="1" x14ac:dyDescent="0.35">
      <c r="A48" s="83" t="s">
        <v>18</v>
      </c>
      <c r="B48" s="83"/>
      <c r="C48" s="83"/>
      <c r="D48" s="83"/>
      <c r="E48" s="84"/>
      <c r="F48" s="85"/>
      <c r="G48" s="86"/>
      <c r="H48" s="86"/>
      <c r="I48" s="86"/>
      <c r="J48" s="86"/>
      <c r="K48" s="85"/>
      <c r="L48" s="86"/>
      <c r="M48" s="86"/>
      <c r="N48" s="86"/>
      <c r="O48" s="86"/>
      <c r="P48" s="86"/>
      <c r="Q48" s="86"/>
      <c r="R48" s="87"/>
      <c r="S48" s="84"/>
      <c r="T48" s="71"/>
      <c r="U48" s="74"/>
      <c r="V48" s="75"/>
    </row>
    <row r="49" spans="1:22" ht="11.25" customHeight="1" x14ac:dyDescent="0.35">
      <c r="A49" s="83"/>
      <c r="B49" s="83" t="s">
        <v>19</v>
      </c>
      <c r="C49" s="83"/>
      <c r="D49" s="83"/>
      <c r="E49" s="84"/>
      <c r="F49" s="85"/>
      <c r="G49" s="86"/>
      <c r="H49" s="86"/>
      <c r="I49" s="86"/>
      <c r="J49" s="86"/>
      <c r="K49" s="85"/>
      <c r="L49" s="86"/>
      <c r="M49" s="86"/>
      <c r="N49" s="86"/>
      <c r="O49" s="86"/>
      <c r="P49" s="86"/>
      <c r="Q49" s="86"/>
      <c r="R49" s="87"/>
      <c r="S49" s="84"/>
      <c r="T49" s="71"/>
      <c r="U49" s="74"/>
      <c r="V49" s="75"/>
    </row>
    <row r="50" spans="1:22" ht="11.25" customHeight="1" x14ac:dyDescent="0.35">
      <c r="A50" s="83"/>
      <c r="B50" s="83"/>
      <c r="C50" s="83" t="s">
        <v>75</v>
      </c>
      <c r="D50" s="83"/>
      <c r="E50" s="84"/>
      <c r="F50" s="85">
        <v>0</v>
      </c>
      <c r="G50" s="86">
        <v>0</v>
      </c>
      <c r="H50" s="86">
        <v>0</v>
      </c>
      <c r="I50" s="86">
        <v>5928.5</v>
      </c>
      <c r="J50" s="86">
        <v>8460.75</v>
      </c>
      <c r="K50" s="85">
        <v>-2055.607177734375</v>
      </c>
      <c r="L50" s="86">
        <v>-2055.607177734375</v>
      </c>
      <c r="M50" s="86">
        <v>-2055.607177734375</v>
      </c>
      <c r="N50" s="86">
        <v>-2055.607177734375</v>
      </c>
      <c r="O50" s="86">
        <v>-2055.607177734375</v>
      </c>
      <c r="P50" s="86">
        <v>-2055.607177734375</v>
      </c>
      <c r="Q50" s="86">
        <v>-2055.607177734375</v>
      </c>
      <c r="R50" s="87">
        <v>-2.44140625E-4</v>
      </c>
      <c r="S50" s="84"/>
      <c r="T50" s="71"/>
      <c r="U50" s="74">
        <v>0</v>
      </c>
      <c r="V50" s="75">
        <v>2.44140625E-4</v>
      </c>
    </row>
    <row r="51" spans="1:22" ht="11.25" customHeight="1" x14ac:dyDescent="0.35">
      <c r="A51" s="83"/>
      <c r="B51" s="83"/>
      <c r="C51" s="83" t="s">
        <v>76</v>
      </c>
      <c r="D51" s="83"/>
      <c r="E51" s="84"/>
      <c r="F51" s="85">
        <v>7368.34</v>
      </c>
      <c r="G51" s="86">
        <v>17665.3</v>
      </c>
      <c r="H51" s="86">
        <v>-1793.64</v>
      </c>
      <c r="I51" s="86">
        <v>25948.2</v>
      </c>
      <c r="J51" s="86">
        <v>29039.91</v>
      </c>
      <c r="K51" s="85">
        <v>47920.83984375</v>
      </c>
      <c r="L51" s="86">
        <v>47920.83984375</v>
      </c>
      <c r="M51" s="86">
        <v>47920.83984375</v>
      </c>
      <c r="N51" s="86">
        <v>47920.83984375</v>
      </c>
      <c r="O51" s="86">
        <v>47920.83984375</v>
      </c>
      <c r="P51" s="86">
        <v>47920.83984375</v>
      </c>
      <c r="Q51" s="86">
        <v>47920.83984375</v>
      </c>
      <c r="R51" s="87">
        <v>413673.98890624999</v>
      </c>
      <c r="S51" s="84"/>
      <c r="T51" s="71"/>
      <c r="U51" s="74">
        <v>0</v>
      </c>
      <c r="V51" s="75">
        <v>-413673.98890624999</v>
      </c>
    </row>
    <row r="52" spans="1:22" ht="11.25" customHeight="1" x14ac:dyDescent="0.35">
      <c r="A52" s="83"/>
      <c r="B52" s="83"/>
      <c r="C52" s="83" t="s">
        <v>77</v>
      </c>
      <c r="D52" s="83"/>
      <c r="E52" s="84"/>
      <c r="F52" s="85">
        <v>6642.72</v>
      </c>
      <c r="G52" s="86">
        <v>15321.53</v>
      </c>
      <c r="H52" s="86">
        <v>-1735.95</v>
      </c>
      <c r="I52" s="86">
        <v>13214.86</v>
      </c>
      <c r="J52" s="86">
        <v>19356.810000000001</v>
      </c>
      <c r="K52" s="85">
        <v>69548.578125</v>
      </c>
      <c r="L52" s="86">
        <v>69548.578125</v>
      </c>
      <c r="M52" s="86">
        <v>69548.578125</v>
      </c>
      <c r="N52" s="86">
        <v>69548.578125</v>
      </c>
      <c r="O52" s="86">
        <v>69548.578125</v>
      </c>
      <c r="P52" s="86">
        <v>69548.578125</v>
      </c>
      <c r="Q52" s="86">
        <v>69548.578125</v>
      </c>
      <c r="R52" s="87">
        <v>539640.01687499997</v>
      </c>
      <c r="S52" s="84"/>
      <c r="T52" s="71"/>
      <c r="U52" s="74">
        <v>0</v>
      </c>
      <c r="V52" s="75">
        <v>-539640.01687499997</v>
      </c>
    </row>
    <row r="53" spans="1:22" ht="11.25" customHeight="1" x14ac:dyDescent="0.35">
      <c r="A53" s="83"/>
      <c r="B53" s="83"/>
      <c r="C53" s="83" t="s">
        <v>78</v>
      </c>
      <c r="D53" s="83"/>
      <c r="E53" s="84"/>
      <c r="F53" s="85">
        <v>1253.48</v>
      </c>
      <c r="G53" s="86">
        <v>9539.92</v>
      </c>
      <c r="H53" s="86">
        <v>8953.9699999999993</v>
      </c>
      <c r="I53" s="86">
        <v>94.2</v>
      </c>
      <c r="J53" s="86">
        <v>107.82</v>
      </c>
      <c r="K53" s="85">
        <v>46293.51953125</v>
      </c>
      <c r="L53" s="86">
        <v>46293.51953125</v>
      </c>
      <c r="M53" s="86">
        <v>46293.51953125</v>
      </c>
      <c r="N53" s="86">
        <v>46293.51953125</v>
      </c>
      <c r="O53" s="86">
        <v>46293.51953125</v>
      </c>
      <c r="P53" s="86">
        <v>46293.51953125</v>
      </c>
      <c r="Q53" s="86">
        <v>46293.51953125</v>
      </c>
      <c r="R53" s="87">
        <v>344004.02671875001</v>
      </c>
      <c r="S53" s="84"/>
      <c r="T53" s="71"/>
      <c r="U53" s="74">
        <v>0</v>
      </c>
      <c r="V53" s="75">
        <v>-344004.02671875001</v>
      </c>
    </row>
    <row r="54" spans="1:22" ht="11.25" customHeight="1" x14ac:dyDescent="0.35">
      <c r="A54" s="83"/>
      <c r="B54" s="83"/>
      <c r="C54" s="83" t="s">
        <v>79</v>
      </c>
      <c r="D54" s="83"/>
      <c r="E54" s="84"/>
      <c r="F54" s="85">
        <v>0</v>
      </c>
      <c r="G54" s="86">
        <v>0</v>
      </c>
      <c r="H54" s="86">
        <v>22800</v>
      </c>
      <c r="I54" s="86">
        <v>0</v>
      </c>
      <c r="J54" s="86">
        <v>0</v>
      </c>
      <c r="K54" s="85">
        <v>9771.4287109375</v>
      </c>
      <c r="L54" s="86">
        <v>9771.4287109375</v>
      </c>
      <c r="M54" s="86">
        <v>9771.4287109375</v>
      </c>
      <c r="N54" s="86">
        <v>9771.4287109375</v>
      </c>
      <c r="O54" s="86">
        <v>9771.4287109375</v>
      </c>
      <c r="P54" s="86">
        <v>9771.4287109375</v>
      </c>
      <c r="Q54" s="86">
        <v>9771.4287109375</v>
      </c>
      <c r="R54" s="87">
        <v>91200.0009765625</v>
      </c>
      <c r="S54" s="84"/>
      <c r="T54" s="71"/>
      <c r="U54" s="74">
        <v>0</v>
      </c>
      <c r="V54" s="75">
        <v>-91200.0009765625</v>
      </c>
    </row>
    <row r="55" spans="1:22" ht="11.25" customHeight="1" x14ac:dyDescent="0.35">
      <c r="A55" s="83"/>
      <c r="B55" s="83"/>
      <c r="C55" s="83" t="s">
        <v>80</v>
      </c>
      <c r="D55" s="83"/>
      <c r="E55" s="84"/>
      <c r="F55" s="85">
        <v>0</v>
      </c>
      <c r="G55" s="86">
        <v>0</v>
      </c>
      <c r="H55" s="86">
        <v>14935.05</v>
      </c>
      <c r="I55" s="86">
        <v>0</v>
      </c>
      <c r="J55" s="86">
        <v>0</v>
      </c>
      <c r="K55" s="85">
        <v>10894.9931640625</v>
      </c>
      <c r="L55" s="86">
        <v>10894.9931640625</v>
      </c>
      <c r="M55" s="86">
        <v>10894.9931640625</v>
      </c>
      <c r="N55" s="86">
        <v>10894.9931640625</v>
      </c>
      <c r="O55" s="86">
        <v>10894.9931640625</v>
      </c>
      <c r="P55" s="86">
        <v>10894.9931640625</v>
      </c>
      <c r="Q55" s="86">
        <v>10894.9931640625</v>
      </c>
      <c r="R55" s="87">
        <v>91200.002148437503</v>
      </c>
      <c r="S55" s="84"/>
      <c r="T55" s="71"/>
      <c r="U55" s="74">
        <v>0</v>
      </c>
      <c r="V55" s="75">
        <v>-91200.002148437503</v>
      </c>
    </row>
    <row r="56" spans="1:22" ht="11.25" customHeight="1" x14ac:dyDescent="0.35">
      <c r="A56" s="83"/>
      <c r="B56" s="83"/>
      <c r="C56" s="83" t="s">
        <v>81</v>
      </c>
      <c r="D56" s="83"/>
      <c r="E56" s="84"/>
      <c r="F56" s="85">
        <v>3057.89</v>
      </c>
      <c r="G56" s="86">
        <v>7500.42</v>
      </c>
      <c r="H56" s="86">
        <v>7500.42</v>
      </c>
      <c r="I56" s="86">
        <v>7500.42</v>
      </c>
      <c r="J56" s="86">
        <v>11250.63</v>
      </c>
      <c r="K56" s="85">
        <v>7598.6025390625</v>
      </c>
      <c r="L56" s="86">
        <v>7598.6025390625</v>
      </c>
      <c r="M56" s="86">
        <v>7598.6025390625</v>
      </c>
      <c r="N56" s="86">
        <v>7598.6025390625</v>
      </c>
      <c r="O56" s="86">
        <v>7598.6025390625</v>
      </c>
      <c r="P56" s="86">
        <v>7598.6025390625</v>
      </c>
      <c r="Q56" s="86">
        <v>7598.6025390625</v>
      </c>
      <c r="R56" s="87">
        <v>89999.997773437499</v>
      </c>
      <c r="S56" s="84"/>
      <c r="T56" s="71"/>
      <c r="U56" s="74">
        <v>0</v>
      </c>
      <c r="V56" s="75">
        <v>-89999.997773437499</v>
      </c>
    </row>
    <row r="57" spans="1:22" ht="11.25" customHeight="1" x14ac:dyDescent="0.35">
      <c r="A57" s="83"/>
      <c r="B57" s="83"/>
      <c r="C57" s="83" t="s">
        <v>82</v>
      </c>
      <c r="D57" s="83"/>
      <c r="E57" s="84"/>
      <c r="F57" s="85">
        <v>4154.6000000000004</v>
      </c>
      <c r="G57" s="86">
        <v>8309.2000000000007</v>
      </c>
      <c r="H57" s="86">
        <v>-8142.62</v>
      </c>
      <c r="I57" s="86">
        <v>8309.2000000000007</v>
      </c>
      <c r="J57" s="86">
        <v>12466.74</v>
      </c>
      <c r="K57" s="85">
        <v>5573.1318359375</v>
      </c>
      <c r="L57" s="86">
        <v>5573.1318359375</v>
      </c>
      <c r="M57" s="86">
        <v>5573.1318359375</v>
      </c>
      <c r="N57" s="86">
        <v>5573.1318359375</v>
      </c>
      <c r="O57" s="86">
        <v>5573.1318359375</v>
      </c>
      <c r="P57" s="86">
        <v>5573.1318359375</v>
      </c>
      <c r="Q57" s="86">
        <v>5573.1318359375</v>
      </c>
      <c r="R57" s="87">
        <v>64109.042851562503</v>
      </c>
      <c r="S57" s="84"/>
      <c r="T57" s="71"/>
      <c r="U57" s="74">
        <v>0</v>
      </c>
      <c r="V57" s="75">
        <v>-64109.042851562503</v>
      </c>
    </row>
    <row r="58" spans="1:22" ht="11.25" customHeight="1" x14ac:dyDescent="0.35">
      <c r="A58" s="83"/>
      <c r="B58" s="83"/>
      <c r="C58" s="83" t="s">
        <v>83</v>
      </c>
      <c r="D58" s="83"/>
      <c r="E58" s="84"/>
      <c r="F58" s="85">
        <v>14</v>
      </c>
      <c r="G58" s="86">
        <v>28</v>
      </c>
      <c r="H58" s="86">
        <v>10248.07</v>
      </c>
      <c r="I58" s="86">
        <v>28</v>
      </c>
      <c r="J58" s="86">
        <v>40.53</v>
      </c>
      <c r="K58" s="85">
        <v>7431.05712890625</v>
      </c>
      <c r="L58" s="86">
        <v>7431.05712890625</v>
      </c>
      <c r="M58" s="86">
        <v>7431.05712890625</v>
      </c>
      <c r="N58" s="86">
        <v>7431.05712890625</v>
      </c>
      <c r="O58" s="86">
        <v>7431.05712890625</v>
      </c>
      <c r="P58" s="86">
        <v>7431.05712890625</v>
      </c>
      <c r="Q58" s="86">
        <v>7431.05712890625</v>
      </c>
      <c r="R58" s="87">
        <v>62375.999902343749</v>
      </c>
      <c r="S58" s="84"/>
      <c r="T58" s="71"/>
      <c r="U58" s="74">
        <v>0</v>
      </c>
      <c r="V58" s="75">
        <v>-62375.999902343749</v>
      </c>
    </row>
    <row r="59" spans="1:22" ht="11.25" customHeight="1" x14ac:dyDescent="0.35">
      <c r="A59" s="83"/>
      <c r="B59" s="83"/>
      <c r="C59" s="83" t="s">
        <v>84</v>
      </c>
      <c r="D59" s="83"/>
      <c r="E59" s="84"/>
      <c r="F59" s="85">
        <v>14</v>
      </c>
      <c r="G59" s="86">
        <v>28</v>
      </c>
      <c r="H59" s="86">
        <v>6259.75</v>
      </c>
      <c r="I59" s="86">
        <v>28</v>
      </c>
      <c r="J59" s="86">
        <v>40.53</v>
      </c>
      <c r="K59" s="85">
        <v>6020.6796875</v>
      </c>
      <c r="L59" s="86">
        <v>6020.6796875</v>
      </c>
      <c r="M59" s="86">
        <v>6020.6796875</v>
      </c>
      <c r="N59" s="86">
        <v>6020.6796875</v>
      </c>
      <c r="O59" s="86">
        <v>6020.6796875</v>
      </c>
      <c r="P59" s="86">
        <v>6020.6796875</v>
      </c>
      <c r="Q59" s="86">
        <v>6020.6796875</v>
      </c>
      <c r="R59" s="87">
        <v>48515.037812499999</v>
      </c>
      <c r="S59" s="84"/>
      <c r="T59" s="71"/>
      <c r="U59" s="74">
        <v>0</v>
      </c>
      <c r="V59" s="75">
        <v>-48515.037812499999</v>
      </c>
    </row>
    <row r="60" spans="1:22" ht="11.25" customHeight="1" x14ac:dyDescent="0.35">
      <c r="A60" s="83"/>
      <c r="B60" s="83"/>
      <c r="C60" s="83" t="s">
        <v>85</v>
      </c>
      <c r="D60" s="83"/>
      <c r="E60" s="84"/>
      <c r="F60" s="85">
        <v>15981.66</v>
      </c>
      <c r="G60" s="86">
        <v>28486.65</v>
      </c>
      <c r="H60" s="86">
        <v>-24998.9</v>
      </c>
      <c r="I60" s="86">
        <v>35568.17</v>
      </c>
      <c r="J60" s="86">
        <v>42039.99</v>
      </c>
      <c r="K60" s="85">
        <v>-13868.224609375</v>
      </c>
      <c r="L60" s="86">
        <v>-13868.224609375</v>
      </c>
      <c r="M60" s="86">
        <v>-13868.224609375</v>
      </c>
      <c r="N60" s="86">
        <v>-13868.224609375</v>
      </c>
      <c r="O60" s="86">
        <v>-13868.224609375</v>
      </c>
      <c r="P60" s="86">
        <v>-13868.224609375</v>
      </c>
      <c r="Q60" s="86">
        <v>-13868.224609375</v>
      </c>
      <c r="R60" s="87">
        <v>-2.2656250075669959E-3</v>
      </c>
      <c r="S60" s="84"/>
      <c r="T60" s="71"/>
      <c r="U60" s="74">
        <v>0</v>
      </c>
      <c r="V60" s="75">
        <v>2.2656250075669959E-3</v>
      </c>
    </row>
    <row r="61" spans="1:22" ht="11.25" customHeight="1" x14ac:dyDescent="0.35">
      <c r="A61" s="83"/>
      <c r="B61" s="83"/>
      <c r="C61" s="83" t="s">
        <v>86</v>
      </c>
      <c r="D61" s="83"/>
      <c r="E61" s="84"/>
      <c r="F61" s="85">
        <v>21.72</v>
      </c>
      <c r="G61" s="86">
        <v>31.73</v>
      </c>
      <c r="H61" s="86">
        <v>29533.9</v>
      </c>
      <c r="I61" s="86">
        <v>20.02</v>
      </c>
      <c r="J61" s="86">
        <v>30.03</v>
      </c>
      <c r="K61" s="85">
        <v>-4233.91455078125</v>
      </c>
      <c r="L61" s="86">
        <v>-4233.91455078125</v>
      </c>
      <c r="M61" s="86">
        <v>-4233.91455078125</v>
      </c>
      <c r="N61" s="86">
        <v>-4233.91455078125</v>
      </c>
      <c r="O61" s="86">
        <v>-4233.91455078125</v>
      </c>
      <c r="P61" s="86">
        <v>-4233.91455078125</v>
      </c>
      <c r="Q61" s="86">
        <v>-4233.91455078125</v>
      </c>
      <c r="R61" s="87">
        <v>-1.8554687485448085E-3</v>
      </c>
      <c r="S61" s="84"/>
      <c r="T61" s="71"/>
      <c r="U61" s="74">
        <v>0</v>
      </c>
      <c r="V61" s="75">
        <v>1.8554687485448085E-3</v>
      </c>
    </row>
    <row r="62" spans="1:22" ht="11.25" customHeight="1" x14ac:dyDescent="0.35">
      <c r="A62" s="83"/>
      <c r="B62" s="83"/>
      <c r="C62" s="83" t="s">
        <v>87</v>
      </c>
      <c r="D62" s="83"/>
      <c r="E62" s="84"/>
      <c r="F62" s="85">
        <v>21.72</v>
      </c>
      <c r="G62" s="86">
        <v>31.73</v>
      </c>
      <c r="H62" s="86">
        <v>20515.02</v>
      </c>
      <c r="I62" s="86">
        <v>20.02</v>
      </c>
      <c r="J62" s="86">
        <v>30.03</v>
      </c>
      <c r="K62" s="85">
        <v>-2945.502685546875</v>
      </c>
      <c r="L62" s="86">
        <v>-2945.502685546875</v>
      </c>
      <c r="M62" s="86">
        <v>-2945.502685546875</v>
      </c>
      <c r="N62" s="86">
        <v>-2945.502685546875</v>
      </c>
      <c r="O62" s="86">
        <v>-2945.502685546875</v>
      </c>
      <c r="P62" s="86">
        <v>-2945.502685546875</v>
      </c>
      <c r="Q62" s="86">
        <v>-2945.502685546875</v>
      </c>
      <c r="R62" s="87">
        <v>1.2011718754365575E-3</v>
      </c>
      <c r="S62" s="84"/>
      <c r="T62" s="71"/>
      <c r="U62" s="74">
        <v>0</v>
      </c>
      <c r="V62" s="75">
        <v>-1.2011718754365575E-3</v>
      </c>
    </row>
    <row r="63" spans="1:22" ht="11.25" customHeight="1" x14ac:dyDescent="0.35">
      <c r="A63" s="83"/>
      <c r="B63" s="83"/>
      <c r="C63" s="83" t="s">
        <v>88</v>
      </c>
      <c r="D63" s="83"/>
      <c r="E63" s="84"/>
      <c r="F63" s="85">
        <v>760</v>
      </c>
      <c r="G63" s="86">
        <v>0</v>
      </c>
      <c r="H63" s="86">
        <v>0</v>
      </c>
      <c r="I63" s="86">
        <v>0</v>
      </c>
      <c r="J63" s="86">
        <v>0</v>
      </c>
      <c r="K63" s="85">
        <v>-108.57142639160156</v>
      </c>
      <c r="L63" s="86">
        <v>-108.57142639160156</v>
      </c>
      <c r="M63" s="86">
        <v>-108.57142639160156</v>
      </c>
      <c r="N63" s="86">
        <v>-108.57142639160156</v>
      </c>
      <c r="O63" s="86">
        <v>-108.57142639160156</v>
      </c>
      <c r="P63" s="86">
        <v>-108.57142639160156</v>
      </c>
      <c r="Q63" s="86">
        <v>-108.57142639160156</v>
      </c>
      <c r="R63" s="87">
        <v>1.52587890625E-5</v>
      </c>
      <c r="S63" s="84"/>
      <c r="T63" s="71"/>
      <c r="U63" s="74">
        <v>0</v>
      </c>
      <c r="V63" s="75">
        <v>-1.52587890625E-5</v>
      </c>
    </row>
    <row r="64" spans="1:22" ht="11.25" customHeight="1" x14ac:dyDescent="0.35">
      <c r="A64" s="83"/>
      <c r="B64" s="83"/>
      <c r="C64" s="83" t="s">
        <v>89</v>
      </c>
      <c r="D64" s="83"/>
      <c r="E64" s="84"/>
      <c r="F64" s="85">
        <v>13945.6</v>
      </c>
      <c r="G64" s="86">
        <v>79009.42</v>
      </c>
      <c r="H64" s="86">
        <v>86860.68</v>
      </c>
      <c r="I64" s="86">
        <v>84363.06</v>
      </c>
      <c r="J64" s="86">
        <v>123042.93</v>
      </c>
      <c r="K64" s="85">
        <v>105373.046875</v>
      </c>
      <c r="L64" s="86">
        <v>105373.046875</v>
      </c>
      <c r="M64" s="86">
        <v>105373.046875</v>
      </c>
      <c r="N64" s="86">
        <v>105373.046875</v>
      </c>
      <c r="O64" s="86">
        <v>105373.046875</v>
      </c>
      <c r="P64" s="86">
        <v>105373.046875</v>
      </c>
      <c r="Q64" s="86">
        <v>105373.046875</v>
      </c>
      <c r="R64" s="87">
        <v>1124833.0181249999</v>
      </c>
      <c r="S64" s="84"/>
      <c r="T64" s="71"/>
      <c r="U64" s="74">
        <v>0</v>
      </c>
      <c r="V64" s="75">
        <v>-1124833.0181249999</v>
      </c>
    </row>
    <row r="65" spans="1:22" ht="11.25" customHeight="1" x14ac:dyDescent="0.35">
      <c r="A65" s="83"/>
      <c r="B65" s="83"/>
      <c r="C65" s="83" t="s">
        <v>90</v>
      </c>
      <c r="D65" s="83"/>
      <c r="E65" s="84"/>
      <c r="F65" s="85">
        <v>12217.2</v>
      </c>
      <c r="G65" s="86">
        <v>71463.31</v>
      </c>
      <c r="H65" s="86">
        <v>65839.8</v>
      </c>
      <c r="I65" s="86">
        <v>60324.57</v>
      </c>
      <c r="J65" s="86">
        <v>86736.39</v>
      </c>
      <c r="K65" s="85">
        <v>99670.9609375</v>
      </c>
      <c r="L65" s="86">
        <v>99670.9609375</v>
      </c>
      <c r="M65" s="86">
        <v>99670.9609375</v>
      </c>
      <c r="N65" s="86">
        <v>99670.9609375</v>
      </c>
      <c r="O65" s="86">
        <v>99670.9609375</v>
      </c>
      <c r="P65" s="86">
        <v>99670.9609375</v>
      </c>
      <c r="Q65" s="86">
        <v>99670.9609375</v>
      </c>
      <c r="R65" s="87">
        <v>994277.99656250002</v>
      </c>
      <c r="S65" s="84"/>
      <c r="T65" s="71"/>
      <c r="U65" s="74">
        <v>0</v>
      </c>
      <c r="V65" s="75">
        <v>-994277.99656250002</v>
      </c>
    </row>
    <row r="66" spans="1:22" ht="11.25" customHeight="1" x14ac:dyDescent="0.35">
      <c r="A66" s="83"/>
      <c r="B66" s="83"/>
      <c r="C66" s="83" t="s">
        <v>91</v>
      </c>
      <c r="D66" s="83"/>
      <c r="E66" s="84"/>
      <c r="F66" s="85">
        <v>9600</v>
      </c>
      <c r="G66" s="86">
        <v>49775.14</v>
      </c>
      <c r="H66" s="86">
        <v>37707.01</v>
      </c>
      <c r="I66" s="86">
        <v>35174.589999999997</v>
      </c>
      <c r="J66" s="86">
        <v>56050.71</v>
      </c>
      <c r="K66" s="85">
        <v>55847.5078125</v>
      </c>
      <c r="L66" s="86">
        <v>55847.5078125</v>
      </c>
      <c r="M66" s="86">
        <v>55847.5078125</v>
      </c>
      <c r="N66" s="86">
        <v>55847.5078125</v>
      </c>
      <c r="O66" s="86">
        <v>55847.5078125</v>
      </c>
      <c r="P66" s="86">
        <v>55847.5078125</v>
      </c>
      <c r="Q66" s="86">
        <v>55847.5078125</v>
      </c>
      <c r="R66" s="87">
        <v>579240.00468749995</v>
      </c>
      <c r="S66" s="84"/>
      <c r="T66" s="71"/>
      <c r="U66" s="74">
        <v>0</v>
      </c>
      <c r="V66" s="75">
        <v>-579240.00468749995</v>
      </c>
    </row>
    <row r="67" spans="1:22" ht="11.25" customHeight="1" x14ac:dyDescent="0.35">
      <c r="A67" s="83"/>
      <c r="B67" s="83"/>
      <c r="C67" s="83" t="s">
        <v>92</v>
      </c>
      <c r="D67" s="83"/>
      <c r="E67" s="84"/>
      <c r="F67" s="85">
        <v>0</v>
      </c>
      <c r="G67" s="86">
        <v>1990.73</v>
      </c>
      <c r="H67" s="86">
        <v>4546.34</v>
      </c>
      <c r="I67" s="86">
        <v>4546.34</v>
      </c>
      <c r="J67" s="86">
        <v>6579.51</v>
      </c>
      <c r="K67" s="85">
        <v>12515.587890625</v>
      </c>
      <c r="L67" s="86">
        <v>12515.587890625</v>
      </c>
      <c r="M67" s="86">
        <v>12515.587890625</v>
      </c>
      <c r="N67" s="86">
        <v>12515.587890625</v>
      </c>
      <c r="O67" s="86">
        <v>12515.587890625</v>
      </c>
      <c r="P67" s="86">
        <v>12515.587890625</v>
      </c>
      <c r="Q67" s="86">
        <v>12515.587890625</v>
      </c>
      <c r="R67" s="87">
        <v>105272.035234375</v>
      </c>
      <c r="S67" s="84"/>
      <c r="T67" s="71"/>
      <c r="U67" s="74">
        <v>0</v>
      </c>
      <c r="V67" s="75">
        <v>-105272.035234375</v>
      </c>
    </row>
    <row r="68" spans="1:22" ht="11.25" customHeight="1" x14ac:dyDescent="0.35">
      <c r="A68" s="83"/>
      <c r="B68" s="83"/>
      <c r="C68" s="83" t="s">
        <v>93</v>
      </c>
      <c r="D68" s="83"/>
      <c r="E68" s="84"/>
      <c r="F68" s="85">
        <v>800</v>
      </c>
      <c r="G68" s="86">
        <v>2395.61</v>
      </c>
      <c r="H68" s="86">
        <v>2528.84</v>
      </c>
      <c r="I68" s="86">
        <v>4679.03</v>
      </c>
      <c r="J68" s="86">
        <v>7106.52</v>
      </c>
      <c r="K68" s="85">
        <v>12166</v>
      </c>
      <c r="L68" s="86">
        <v>12166</v>
      </c>
      <c r="M68" s="86">
        <v>12166</v>
      </c>
      <c r="N68" s="86">
        <v>12166</v>
      </c>
      <c r="O68" s="86">
        <v>12166</v>
      </c>
      <c r="P68" s="86">
        <v>12166</v>
      </c>
      <c r="Q68" s="86">
        <v>12166</v>
      </c>
      <c r="R68" s="87">
        <v>102672</v>
      </c>
      <c r="S68" s="84"/>
      <c r="T68" s="71"/>
      <c r="U68" s="74">
        <v>0</v>
      </c>
      <c r="V68" s="75">
        <v>-102672</v>
      </c>
    </row>
    <row r="69" spans="1:22" ht="11.25" customHeight="1" x14ac:dyDescent="0.35">
      <c r="A69" s="83"/>
      <c r="B69" s="83"/>
      <c r="C69" s="83" t="s">
        <v>94</v>
      </c>
      <c r="D69" s="83"/>
      <c r="E69" s="84"/>
      <c r="F69" s="85">
        <v>800</v>
      </c>
      <c r="G69" s="86">
        <v>4737.68</v>
      </c>
      <c r="H69" s="86">
        <v>2368.84</v>
      </c>
      <c r="I69" s="86">
        <v>0</v>
      </c>
      <c r="J69" s="86">
        <v>0</v>
      </c>
      <c r="K69" s="85">
        <v>13537.9248046875</v>
      </c>
      <c r="L69" s="86">
        <v>13537.9248046875</v>
      </c>
      <c r="M69" s="86">
        <v>13537.9248046875</v>
      </c>
      <c r="N69" s="86">
        <v>13537.9248046875</v>
      </c>
      <c r="O69" s="86">
        <v>13537.9248046875</v>
      </c>
      <c r="P69" s="86">
        <v>13537.9248046875</v>
      </c>
      <c r="Q69" s="86">
        <v>13537.9248046875</v>
      </c>
      <c r="R69" s="87">
        <v>102671.9936328125</v>
      </c>
      <c r="S69" s="84"/>
      <c r="T69" s="71"/>
      <c r="U69" s="74">
        <v>0</v>
      </c>
      <c r="V69" s="75">
        <v>-102671.9936328125</v>
      </c>
    </row>
    <row r="70" spans="1:22" ht="11.25" customHeight="1" x14ac:dyDescent="0.35">
      <c r="A70" s="83"/>
      <c r="B70" s="83"/>
      <c r="C70" s="83" t="s">
        <v>95</v>
      </c>
      <c r="D70" s="83"/>
      <c r="E70" s="84"/>
      <c r="F70" s="85">
        <v>640</v>
      </c>
      <c r="G70" s="86">
        <v>4520.84</v>
      </c>
      <c r="H70" s="86">
        <v>4680.84</v>
      </c>
      <c r="I70" s="86">
        <v>4680.84</v>
      </c>
      <c r="J70" s="86">
        <v>6781.26</v>
      </c>
      <c r="K70" s="85">
        <v>4706.59716796875</v>
      </c>
      <c r="L70" s="86">
        <v>4706.59716796875</v>
      </c>
      <c r="M70" s="86">
        <v>4706.59716796875</v>
      </c>
      <c r="N70" s="86">
        <v>4706.59716796875</v>
      </c>
      <c r="O70" s="86">
        <v>4706.59716796875</v>
      </c>
      <c r="P70" s="86">
        <v>4706.59716796875</v>
      </c>
      <c r="Q70" s="86">
        <v>4706.59716796875</v>
      </c>
      <c r="R70" s="87">
        <v>54249.960175781249</v>
      </c>
      <c r="S70" s="84"/>
      <c r="T70" s="71"/>
      <c r="U70" s="74">
        <v>0</v>
      </c>
      <c r="V70" s="75">
        <v>-54249.960175781249</v>
      </c>
    </row>
    <row r="71" spans="1:22" ht="11.25" customHeight="1" x14ac:dyDescent="0.35">
      <c r="A71" s="83"/>
      <c r="B71" s="83"/>
      <c r="C71" s="83" t="s">
        <v>96</v>
      </c>
      <c r="D71" s="83"/>
      <c r="E71" s="84"/>
      <c r="F71" s="85">
        <v>0</v>
      </c>
      <c r="G71" s="86">
        <v>0</v>
      </c>
      <c r="H71" s="86">
        <v>0</v>
      </c>
      <c r="I71" s="86">
        <v>0</v>
      </c>
      <c r="J71" s="86">
        <v>0</v>
      </c>
      <c r="K71" s="85">
        <v>7533.7197265625</v>
      </c>
      <c r="L71" s="86">
        <v>7533.7197265625</v>
      </c>
      <c r="M71" s="86">
        <v>7533.7197265625</v>
      </c>
      <c r="N71" s="86">
        <v>7533.7197265625</v>
      </c>
      <c r="O71" s="86">
        <v>7533.7197265625</v>
      </c>
      <c r="P71" s="86">
        <v>7533.7197265625</v>
      </c>
      <c r="Q71" s="86">
        <v>7533.7197265625</v>
      </c>
      <c r="R71" s="87">
        <v>52736.0380859375</v>
      </c>
      <c r="S71" s="84"/>
      <c r="T71" s="71"/>
      <c r="U71" s="74">
        <v>0</v>
      </c>
      <c r="V71" s="75">
        <v>-52736.0380859375</v>
      </c>
    </row>
    <row r="72" spans="1:22" ht="11.25" customHeight="1" x14ac:dyDescent="0.35">
      <c r="A72" s="83"/>
      <c r="B72" s="83"/>
      <c r="C72" s="83" t="s">
        <v>97</v>
      </c>
      <c r="D72" s="83"/>
      <c r="E72" s="84"/>
      <c r="F72" s="85">
        <v>80</v>
      </c>
      <c r="G72" s="86">
        <v>4344.68</v>
      </c>
      <c r="H72" s="86">
        <v>4504.68</v>
      </c>
      <c r="I72" s="86">
        <v>4066.05</v>
      </c>
      <c r="J72" s="86">
        <v>6517.02</v>
      </c>
      <c r="K72" s="85">
        <v>4665.3671875</v>
      </c>
      <c r="L72" s="86">
        <v>4665.3671875</v>
      </c>
      <c r="M72" s="86">
        <v>4665.3671875</v>
      </c>
      <c r="N72" s="86">
        <v>4665.3671875</v>
      </c>
      <c r="O72" s="86">
        <v>4665.3671875</v>
      </c>
      <c r="P72" s="86">
        <v>4665.3671875</v>
      </c>
      <c r="Q72" s="86">
        <v>4665.3671875</v>
      </c>
      <c r="R72" s="87">
        <v>52170.0003125</v>
      </c>
      <c r="S72" s="84"/>
      <c r="T72" s="71"/>
      <c r="U72" s="74">
        <v>0</v>
      </c>
      <c r="V72" s="75">
        <v>-52170.0003125</v>
      </c>
    </row>
    <row r="73" spans="1:22" ht="11.25" customHeight="1" x14ac:dyDescent="0.35">
      <c r="A73" s="83"/>
      <c r="B73" s="83"/>
      <c r="C73" s="83" t="s">
        <v>98</v>
      </c>
      <c r="D73" s="83"/>
      <c r="E73" s="84"/>
      <c r="F73" s="85">
        <v>800</v>
      </c>
      <c r="G73" s="86">
        <v>9254.43</v>
      </c>
      <c r="H73" s="86">
        <v>7418.68</v>
      </c>
      <c r="I73" s="86">
        <v>9336.1299999999992</v>
      </c>
      <c r="J73" s="86">
        <v>11337.57</v>
      </c>
      <c r="K73" s="85">
        <v>10170.5986328125</v>
      </c>
      <c r="L73" s="86">
        <v>10170.5986328125</v>
      </c>
      <c r="M73" s="86">
        <v>10170.5986328125</v>
      </c>
      <c r="N73" s="86">
        <v>10170.5986328125</v>
      </c>
      <c r="O73" s="86">
        <v>10170.5986328125</v>
      </c>
      <c r="P73" s="86">
        <v>10170.5986328125</v>
      </c>
      <c r="Q73" s="86">
        <v>10170.5986328125</v>
      </c>
      <c r="R73" s="87">
        <v>109341.0004296875</v>
      </c>
      <c r="S73" s="84"/>
      <c r="T73" s="71"/>
      <c r="U73" s="74">
        <v>0</v>
      </c>
      <c r="V73" s="75">
        <v>-109341.0004296875</v>
      </c>
    </row>
    <row r="74" spans="1:22" ht="11.25" customHeight="1" x14ac:dyDescent="0.35">
      <c r="A74" s="83"/>
      <c r="B74" s="83"/>
      <c r="C74" s="83" t="s">
        <v>99</v>
      </c>
      <c r="D74" s="83"/>
      <c r="E74" s="84"/>
      <c r="F74" s="85">
        <v>800</v>
      </c>
      <c r="G74" s="86">
        <v>4396</v>
      </c>
      <c r="H74" s="86">
        <v>4556</v>
      </c>
      <c r="I74" s="86">
        <v>4556</v>
      </c>
      <c r="J74" s="86">
        <v>5985.36</v>
      </c>
      <c r="K74" s="85">
        <v>4553.8056640625</v>
      </c>
      <c r="L74" s="86">
        <v>4553.8056640625</v>
      </c>
      <c r="M74" s="86">
        <v>4553.8056640625</v>
      </c>
      <c r="N74" s="86">
        <v>4553.8056640625</v>
      </c>
      <c r="O74" s="86">
        <v>4553.8056640625</v>
      </c>
      <c r="P74" s="86">
        <v>4553.8056640625</v>
      </c>
      <c r="Q74" s="86">
        <v>4553.8056640625</v>
      </c>
      <c r="R74" s="87">
        <v>52169.999648437501</v>
      </c>
      <c r="S74" s="84"/>
      <c r="T74" s="71"/>
      <c r="U74" s="74">
        <v>0</v>
      </c>
      <c r="V74" s="75">
        <v>-52169.999648437501</v>
      </c>
    </row>
    <row r="75" spans="1:22" ht="11.25" customHeight="1" x14ac:dyDescent="0.35">
      <c r="A75" s="83"/>
      <c r="B75" s="83"/>
      <c r="C75" s="83" t="s">
        <v>100</v>
      </c>
      <c r="D75" s="83"/>
      <c r="E75" s="84"/>
      <c r="F75" s="85">
        <v>2230.2600000000002</v>
      </c>
      <c r="G75" s="86">
        <v>3746.2</v>
      </c>
      <c r="H75" s="86">
        <v>7781.28</v>
      </c>
      <c r="I75" s="86">
        <v>6400.03</v>
      </c>
      <c r="J75" s="86">
        <v>9600.0300000000007</v>
      </c>
      <c r="K75" s="85">
        <v>7043.17138671875</v>
      </c>
      <c r="L75" s="86">
        <v>7043.17138671875</v>
      </c>
      <c r="M75" s="86">
        <v>7043.17138671875</v>
      </c>
      <c r="N75" s="86">
        <v>7043.17138671875</v>
      </c>
      <c r="O75" s="86">
        <v>7043.17138671875</v>
      </c>
      <c r="P75" s="86">
        <v>7043.17138671875</v>
      </c>
      <c r="Q75" s="86">
        <v>7043.17138671875</v>
      </c>
      <c r="R75" s="87">
        <v>79059.999707031253</v>
      </c>
      <c r="S75" s="84"/>
      <c r="T75" s="71"/>
      <c r="U75" s="74">
        <v>0</v>
      </c>
      <c r="V75" s="75">
        <v>-79059.999707031253</v>
      </c>
    </row>
    <row r="76" spans="1:22" ht="11.25" customHeight="1" x14ac:dyDescent="0.35">
      <c r="A76" s="83"/>
      <c r="B76" s="83"/>
      <c r="C76" s="83" t="s">
        <v>101</v>
      </c>
      <c r="D76" s="83"/>
      <c r="E76" s="84"/>
      <c r="F76" s="85">
        <v>3283.34</v>
      </c>
      <c r="G76" s="86">
        <v>6566.68</v>
      </c>
      <c r="H76" s="86">
        <v>6566.68</v>
      </c>
      <c r="I76" s="86">
        <v>6566.69</v>
      </c>
      <c r="J76" s="86">
        <v>9850.02</v>
      </c>
      <c r="K76" s="85">
        <v>6818.08447265625</v>
      </c>
      <c r="L76" s="86">
        <v>6818.08447265625</v>
      </c>
      <c r="M76" s="86">
        <v>6818.08447265625</v>
      </c>
      <c r="N76" s="86">
        <v>6818.08447265625</v>
      </c>
      <c r="O76" s="86">
        <v>6818.08447265625</v>
      </c>
      <c r="P76" s="86">
        <v>6818.08447265625</v>
      </c>
      <c r="Q76" s="86">
        <v>6818.08447265625</v>
      </c>
      <c r="R76" s="87">
        <v>80560.001308593753</v>
      </c>
      <c r="S76" s="84"/>
      <c r="T76" s="71"/>
      <c r="U76" s="74">
        <v>0</v>
      </c>
      <c r="V76" s="75">
        <v>-80560.001308593753</v>
      </c>
    </row>
    <row r="77" spans="1:22" ht="11.25" customHeight="1" x14ac:dyDescent="0.35">
      <c r="A77" s="83"/>
      <c r="B77" s="83"/>
      <c r="C77" s="83" t="s">
        <v>102</v>
      </c>
      <c r="D77" s="83"/>
      <c r="E77" s="84"/>
      <c r="F77" s="85">
        <v>2871.93</v>
      </c>
      <c r="G77" s="86">
        <v>4537.88</v>
      </c>
      <c r="H77" s="86">
        <v>4935.43</v>
      </c>
      <c r="I77" s="86">
        <v>6428.26</v>
      </c>
      <c r="J77" s="86">
        <v>7014.54</v>
      </c>
      <c r="K77" s="85">
        <v>7324.56591796875</v>
      </c>
      <c r="L77" s="86">
        <v>7324.56591796875</v>
      </c>
      <c r="M77" s="86">
        <v>7324.56591796875</v>
      </c>
      <c r="N77" s="86">
        <v>7324.56591796875</v>
      </c>
      <c r="O77" s="86">
        <v>7324.56591796875</v>
      </c>
      <c r="P77" s="86">
        <v>7324.56591796875</v>
      </c>
      <c r="Q77" s="86">
        <v>7324.56591796875</v>
      </c>
      <c r="R77" s="87">
        <v>77060.001425781258</v>
      </c>
      <c r="S77" s="84"/>
      <c r="T77" s="71"/>
      <c r="U77" s="74">
        <v>0</v>
      </c>
      <c r="V77" s="75">
        <v>-77060.001425781258</v>
      </c>
    </row>
    <row r="78" spans="1:22" ht="11.25" customHeight="1" x14ac:dyDescent="0.35">
      <c r="A78" s="83"/>
      <c r="B78" s="83"/>
      <c r="C78" s="83" t="s">
        <v>103</v>
      </c>
      <c r="D78" s="83"/>
      <c r="E78" s="84"/>
      <c r="F78" s="85">
        <v>611.71</v>
      </c>
      <c r="G78" s="86">
        <v>4915.59</v>
      </c>
      <c r="H78" s="86">
        <v>6657.03</v>
      </c>
      <c r="I78" s="86">
        <v>6569.16</v>
      </c>
      <c r="J78" s="86">
        <v>15681.33</v>
      </c>
      <c r="K78" s="85">
        <v>-1274.9798583984375</v>
      </c>
      <c r="L78" s="86">
        <v>-1274.9798583984375</v>
      </c>
      <c r="M78" s="86">
        <v>-1274.9798583984375</v>
      </c>
      <c r="N78" s="86">
        <v>-1274.9798583984375</v>
      </c>
      <c r="O78" s="86">
        <v>-1274.9798583984375</v>
      </c>
      <c r="P78" s="86">
        <v>-1274.9798583984375</v>
      </c>
      <c r="Q78" s="86">
        <v>-1274.9798583984375</v>
      </c>
      <c r="R78" s="87">
        <v>25509.960991210937</v>
      </c>
      <c r="S78" s="84"/>
      <c r="T78" s="71"/>
      <c r="U78" s="74">
        <v>0</v>
      </c>
      <c r="V78" s="75">
        <v>-25509.960991210937</v>
      </c>
    </row>
    <row r="79" spans="1:22" ht="11.25" customHeight="1" x14ac:dyDescent="0.35">
      <c r="A79" s="83"/>
      <c r="B79" s="83"/>
      <c r="C79" s="83" t="s">
        <v>104</v>
      </c>
      <c r="D79" s="83"/>
      <c r="E79" s="84"/>
      <c r="F79" s="85">
        <v>677.52</v>
      </c>
      <c r="G79" s="86">
        <v>5858.24</v>
      </c>
      <c r="H79" s="86">
        <v>6344.14</v>
      </c>
      <c r="I79" s="86">
        <v>7152.1</v>
      </c>
      <c r="J79" s="86">
        <v>8447.3700000000008</v>
      </c>
      <c r="K79" s="85">
        <v>-743.05828857421875</v>
      </c>
      <c r="L79" s="86">
        <v>-743.05828857421875</v>
      </c>
      <c r="M79" s="86">
        <v>-743.05828857421875</v>
      </c>
      <c r="N79" s="86">
        <v>-743.05828857421875</v>
      </c>
      <c r="O79" s="86">
        <v>-743.05828857421875</v>
      </c>
      <c r="P79" s="86">
        <v>-743.05828857421875</v>
      </c>
      <c r="Q79" s="86">
        <v>-743.05828857421875</v>
      </c>
      <c r="R79" s="87">
        <v>23277.961979980471</v>
      </c>
      <c r="S79" s="84"/>
      <c r="T79" s="71"/>
      <c r="U79" s="74">
        <v>0</v>
      </c>
      <c r="V79" s="75">
        <v>-23277.961979980471</v>
      </c>
    </row>
    <row r="80" spans="1:22" ht="11.25" customHeight="1" x14ac:dyDescent="0.35">
      <c r="A80" s="83"/>
      <c r="B80" s="83"/>
      <c r="C80" s="83" t="s">
        <v>105</v>
      </c>
      <c r="D80" s="83"/>
      <c r="E80" s="84"/>
      <c r="F80" s="85">
        <v>737.21</v>
      </c>
      <c r="G80" s="86">
        <v>5883.08</v>
      </c>
      <c r="H80" s="86">
        <v>6575.16</v>
      </c>
      <c r="I80" s="86">
        <v>6575.15</v>
      </c>
      <c r="J80" s="86">
        <v>7239.18</v>
      </c>
      <c r="K80" s="85">
        <v>3536.460205078125</v>
      </c>
      <c r="L80" s="86">
        <v>3536.460205078125</v>
      </c>
      <c r="M80" s="86">
        <v>3536.460205078125</v>
      </c>
      <c r="N80" s="86">
        <v>3536.460205078125</v>
      </c>
      <c r="O80" s="86">
        <v>3536.460205078125</v>
      </c>
      <c r="P80" s="86">
        <v>3536.460205078125</v>
      </c>
      <c r="Q80" s="86">
        <v>3536.460205078125</v>
      </c>
      <c r="R80" s="87">
        <v>51765.001435546874</v>
      </c>
      <c r="S80" s="84"/>
      <c r="T80" s="71"/>
      <c r="U80" s="74">
        <v>0</v>
      </c>
      <c r="V80" s="75">
        <v>-51765.001435546874</v>
      </c>
    </row>
    <row r="81" spans="1:22" ht="11.25" customHeight="1" x14ac:dyDescent="0.35">
      <c r="A81" s="83"/>
      <c r="B81" s="83"/>
      <c r="C81" s="83" t="s">
        <v>106</v>
      </c>
      <c r="D81" s="83"/>
      <c r="E81" s="84"/>
      <c r="F81" s="85">
        <v>1516.32</v>
      </c>
      <c r="G81" s="86">
        <v>7904.26</v>
      </c>
      <c r="H81" s="86">
        <v>6383.36</v>
      </c>
      <c r="I81" s="86">
        <v>6383.36</v>
      </c>
      <c r="J81" s="86">
        <v>9575.0400000000009</v>
      </c>
      <c r="K81" s="85">
        <v>6608.0888671875</v>
      </c>
      <c r="L81" s="86">
        <v>6608.0888671875</v>
      </c>
      <c r="M81" s="86">
        <v>6608.0888671875</v>
      </c>
      <c r="N81" s="86">
        <v>6608.0888671875</v>
      </c>
      <c r="O81" s="86">
        <v>6608.0888671875</v>
      </c>
      <c r="P81" s="86">
        <v>6608.0888671875</v>
      </c>
      <c r="Q81" s="86">
        <v>6608.0888671875</v>
      </c>
      <c r="R81" s="87">
        <v>78018.962070312497</v>
      </c>
      <c r="S81" s="84"/>
      <c r="T81" s="71"/>
      <c r="U81" s="74">
        <v>0</v>
      </c>
      <c r="V81" s="75">
        <v>-78018.962070312497</v>
      </c>
    </row>
    <row r="82" spans="1:22" ht="11.25" customHeight="1" x14ac:dyDescent="0.35">
      <c r="A82" s="83"/>
      <c r="B82" s="83"/>
      <c r="C82" s="83" t="s">
        <v>107</v>
      </c>
      <c r="D82" s="83"/>
      <c r="E82" s="84"/>
      <c r="F82" s="85">
        <v>551.04999999999995</v>
      </c>
      <c r="G82" s="86">
        <v>1520.91</v>
      </c>
      <c r="H82" s="86">
        <v>3041.81</v>
      </c>
      <c r="I82" s="86">
        <v>2901.41</v>
      </c>
      <c r="J82" s="86">
        <v>4983.84</v>
      </c>
      <c r="K82" s="85">
        <v>5219.14013671875</v>
      </c>
      <c r="L82" s="86">
        <v>5219.14013671875</v>
      </c>
      <c r="M82" s="86">
        <v>5219.14013671875</v>
      </c>
      <c r="N82" s="86">
        <v>5219.14013671875</v>
      </c>
      <c r="O82" s="86">
        <v>5219.14013671875</v>
      </c>
      <c r="P82" s="86">
        <v>5219.14013671875</v>
      </c>
      <c r="Q82" s="86">
        <v>5219.14013671875</v>
      </c>
      <c r="R82" s="87">
        <v>49533.000957031254</v>
      </c>
      <c r="S82" s="84"/>
      <c r="T82" s="71"/>
      <c r="U82" s="74">
        <v>0</v>
      </c>
      <c r="V82" s="75">
        <v>-49533.000957031254</v>
      </c>
    </row>
    <row r="83" spans="1:22" ht="11.25" customHeight="1" x14ac:dyDescent="0.35">
      <c r="A83" s="83"/>
      <c r="B83" s="83"/>
      <c r="C83" s="83" t="s">
        <v>108</v>
      </c>
      <c r="D83" s="83"/>
      <c r="E83" s="84"/>
      <c r="F83" s="85">
        <v>4633.34</v>
      </c>
      <c r="G83" s="86">
        <v>9025.15</v>
      </c>
      <c r="H83" s="86">
        <v>8470.4500000000007</v>
      </c>
      <c r="I83" s="86">
        <v>6891.53</v>
      </c>
      <c r="J83" s="86">
        <v>9975</v>
      </c>
      <c r="K83" s="85">
        <v>8733.5048828125</v>
      </c>
      <c r="L83" s="86">
        <v>8733.5048828125</v>
      </c>
      <c r="M83" s="86">
        <v>8733.5048828125</v>
      </c>
      <c r="N83" s="86">
        <v>8733.5048828125</v>
      </c>
      <c r="O83" s="86">
        <v>8733.5048828125</v>
      </c>
      <c r="P83" s="86">
        <v>8733.5048828125</v>
      </c>
      <c r="Q83" s="86">
        <v>8733.5048828125</v>
      </c>
      <c r="R83" s="87">
        <v>100130.0041796875</v>
      </c>
      <c r="S83" s="84"/>
      <c r="T83" s="71"/>
      <c r="U83" s="74">
        <v>0</v>
      </c>
      <c r="V83" s="75">
        <v>-100130.0041796875</v>
      </c>
    </row>
    <row r="84" spans="1:22" ht="11.25" customHeight="1" x14ac:dyDescent="0.35">
      <c r="A84" s="83"/>
      <c r="B84" s="83"/>
      <c r="C84" s="83" t="s">
        <v>109</v>
      </c>
      <c r="D84" s="83"/>
      <c r="E84" s="84"/>
      <c r="F84" s="85">
        <v>2720.85</v>
      </c>
      <c r="G84" s="86">
        <v>2934.18</v>
      </c>
      <c r="H84" s="86">
        <v>3061.67</v>
      </c>
      <c r="I84" s="86">
        <v>5444.78</v>
      </c>
      <c r="J84" s="86">
        <v>11439.36</v>
      </c>
      <c r="K84" s="85">
        <v>6801.16552734375</v>
      </c>
      <c r="L84" s="86">
        <v>6801.16552734375</v>
      </c>
      <c r="M84" s="86">
        <v>6801.16552734375</v>
      </c>
      <c r="N84" s="86">
        <v>6801.16552734375</v>
      </c>
      <c r="O84" s="86">
        <v>6801.16552734375</v>
      </c>
      <c r="P84" s="86">
        <v>6801.16552734375</v>
      </c>
      <c r="Q84" s="86">
        <v>6801.16552734375</v>
      </c>
      <c r="R84" s="87">
        <v>73208.998691406247</v>
      </c>
      <c r="S84" s="84"/>
      <c r="T84" s="71"/>
      <c r="U84" s="74">
        <v>0</v>
      </c>
      <c r="V84" s="75">
        <v>-73208.998691406247</v>
      </c>
    </row>
    <row r="85" spans="1:22" ht="11.25" customHeight="1" x14ac:dyDescent="0.35">
      <c r="A85" s="83"/>
      <c r="B85" s="83"/>
      <c r="C85" s="83" t="s">
        <v>110</v>
      </c>
      <c r="D85" s="83"/>
      <c r="E85" s="84"/>
      <c r="F85" s="85">
        <v>2028.5</v>
      </c>
      <c r="G85" s="86">
        <v>5274.56</v>
      </c>
      <c r="H85" s="86">
        <v>5445.31</v>
      </c>
      <c r="I85" s="86">
        <v>5400.14</v>
      </c>
      <c r="J85" s="86">
        <v>8100.21</v>
      </c>
      <c r="K85" s="85">
        <v>6048.75439453125</v>
      </c>
      <c r="L85" s="86">
        <v>6048.75439453125</v>
      </c>
      <c r="M85" s="86">
        <v>6048.75439453125</v>
      </c>
      <c r="N85" s="86">
        <v>6048.75439453125</v>
      </c>
      <c r="O85" s="86">
        <v>6048.75439453125</v>
      </c>
      <c r="P85" s="86">
        <v>6048.75439453125</v>
      </c>
      <c r="Q85" s="86">
        <v>6048.75439453125</v>
      </c>
      <c r="R85" s="87">
        <v>68590.000761718751</v>
      </c>
      <c r="S85" s="84"/>
      <c r="T85" s="71"/>
      <c r="U85" s="74">
        <v>0</v>
      </c>
      <c r="V85" s="75">
        <v>-68590.000761718751</v>
      </c>
    </row>
    <row r="86" spans="1:22" ht="11.25" customHeight="1" x14ac:dyDescent="0.35">
      <c r="A86" s="83"/>
      <c r="B86" s="83"/>
      <c r="C86" s="88" t="s">
        <v>111</v>
      </c>
      <c r="D86" s="88"/>
      <c r="E86" s="89"/>
      <c r="F86" s="90">
        <v>100834.96000000002</v>
      </c>
      <c r="G86" s="91">
        <v>376997.05</v>
      </c>
      <c r="H86" s="91">
        <v>370349.10000000009</v>
      </c>
      <c r="I86" s="91">
        <v>375098.81000000011</v>
      </c>
      <c r="J86" s="91">
        <v>534906.96000000008</v>
      </c>
      <c r="K86" s="90">
        <v>574697.02445983887</v>
      </c>
      <c r="L86" s="91">
        <v>574697.02445983887</v>
      </c>
      <c r="M86" s="91">
        <v>574697.02445983887</v>
      </c>
      <c r="N86" s="91">
        <v>574697.02445983887</v>
      </c>
      <c r="O86" s="91">
        <v>574697.02445983887</v>
      </c>
      <c r="P86" s="91">
        <v>574697.02445983887</v>
      </c>
      <c r="Q86" s="91">
        <v>574697.02445983887</v>
      </c>
      <c r="R86" s="92">
        <v>5781066.051218871</v>
      </c>
      <c r="S86" s="89"/>
      <c r="T86" s="72"/>
      <c r="U86" s="76">
        <v>0</v>
      </c>
      <c r="V86" s="72">
        <v>-5781066.051218871</v>
      </c>
    </row>
    <row r="87" spans="1:22" ht="11.25" customHeight="1" x14ac:dyDescent="0.35">
      <c r="A87" s="83"/>
      <c r="B87" s="83" t="s">
        <v>20</v>
      </c>
      <c r="C87" s="83"/>
      <c r="D87" s="83"/>
      <c r="E87" s="84"/>
      <c r="F87" s="85"/>
      <c r="G87" s="86"/>
      <c r="H87" s="86"/>
      <c r="I87" s="86"/>
      <c r="J87" s="86"/>
      <c r="K87" s="85"/>
      <c r="L87" s="86"/>
      <c r="M87" s="86"/>
      <c r="N87" s="86"/>
      <c r="O87" s="86"/>
      <c r="P87" s="86"/>
      <c r="Q87" s="86"/>
      <c r="R87" s="87"/>
      <c r="S87" s="84"/>
      <c r="T87" s="71"/>
      <c r="U87" s="74"/>
      <c r="V87" s="75"/>
    </row>
    <row r="88" spans="1:22" ht="11.25" customHeight="1" x14ac:dyDescent="0.35">
      <c r="A88" s="83"/>
      <c r="B88" s="83"/>
      <c r="C88" s="83" t="s">
        <v>112</v>
      </c>
      <c r="D88" s="83"/>
      <c r="E88" s="84"/>
      <c r="F88" s="85">
        <v>0</v>
      </c>
      <c r="G88" s="86">
        <v>17049.27</v>
      </c>
      <c r="H88" s="86">
        <v>-13426.91</v>
      </c>
      <c r="I88" s="86">
        <v>40445.22</v>
      </c>
      <c r="J88" s="86">
        <v>42914.28</v>
      </c>
      <c r="K88" s="85">
        <v>9713.0263671875</v>
      </c>
      <c r="L88" s="86">
        <v>9713.0263671875</v>
      </c>
      <c r="M88" s="86">
        <v>9713.0263671875</v>
      </c>
      <c r="N88" s="86">
        <v>9713.0263671875</v>
      </c>
      <c r="O88" s="86">
        <v>9713.0263671875</v>
      </c>
      <c r="P88" s="86">
        <v>9713.0263671875</v>
      </c>
      <c r="Q88" s="86">
        <v>9713.0263671875</v>
      </c>
      <c r="R88" s="87">
        <v>154973.04457031249</v>
      </c>
      <c r="S88" s="84"/>
      <c r="T88" s="71"/>
      <c r="U88" s="74">
        <v>0</v>
      </c>
      <c r="V88" s="75">
        <v>-154973.04457031249</v>
      </c>
    </row>
    <row r="89" spans="1:22" ht="11.25" customHeight="1" x14ac:dyDescent="0.35">
      <c r="A89" s="83"/>
      <c r="B89" s="83"/>
      <c r="C89" s="83" t="s">
        <v>113</v>
      </c>
      <c r="D89" s="83"/>
      <c r="E89" s="84"/>
      <c r="F89" s="85">
        <v>0</v>
      </c>
      <c r="G89" s="86">
        <v>16588.48</v>
      </c>
      <c r="H89" s="86">
        <v>21946.94</v>
      </c>
      <c r="I89" s="86">
        <v>-5019.32</v>
      </c>
      <c r="J89" s="86">
        <v>0</v>
      </c>
      <c r="K89" s="85">
        <v>22285.990234375</v>
      </c>
      <c r="L89" s="86">
        <v>22285.990234375</v>
      </c>
      <c r="M89" s="86">
        <v>22285.990234375</v>
      </c>
      <c r="N89" s="86">
        <v>22285.990234375</v>
      </c>
      <c r="O89" s="86">
        <v>22285.990234375</v>
      </c>
      <c r="P89" s="86">
        <v>22285.990234375</v>
      </c>
      <c r="Q89" s="86">
        <v>22285.990234375</v>
      </c>
      <c r="R89" s="87">
        <v>189518.03164062501</v>
      </c>
      <c r="S89" s="84"/>
      <c r="T89" s="71"/>
      <c r="U89" s="74">
        <v>0</v>
      </c>
      <c r="V89" s="75">
        <v>-189518.03164062501</v>
      </c>
    </row>
    <row r="90" spans="1:22" ht="11.25" customHeight="1" x14ac:dyDescent="0.35">
      <c r="A90" s="83"/>
      <c r="B90" s="83"/>
      <c r="C90" s="83" t="s">
        <v>114</v>
      </c>
      <c r="D90" s="83"/>
      <c r="E90" s="84"/>
      <c r="F90" s="85">
        <v>0</v>
      </c>
      <c r="G90" s="86">
        <v>12566.91</v>
      </c>
      <c r="H90" s="86">
        <v>15136.27</v>
      </c>
      <c r="I90" s="86">
        <v>-3449.57</v>
      </c>
      <c r="J90" s="86">
        <v>47326.97</v>
      </c>
      <c r="K90" s="85">
        <v>6736.49462890625</v>
      </c>
      <c r="L90" s="86">
        <v>6736.49462890625</v>
      </c>
      <c r="M90" s="86">
        <v>6736.49462890625</v>
      </c>
      <c r="N90" s="86">
        <v>6736.49462890625</v>
      </c>
      <c r="O90" s="86">
        <v>6736.49462890625</v>
      </c>
      <c r="P90" s="86">
        <v>6736.49462890625</v>
      </c>
      <c r="Q90" s="86">
        <v>6736.49462890625</v>
      </c>
      <c r="R90" s="87">
        <v>118736.04240234375</v>
      </c>
      <c r="S90" s="84"/>
      <c r="T90" s="71"/>
      <c r="U90" s="74">
        <v>0</v>
      </c>
      <c r="V90" s="75">
        <v>-118736.04240234375</v>
      </c>
    </row>
    <row r="91" spans="1:22" ht="11.25" customHeight="1" x14ac:dyDescent="0.35">
      <c r="A91" s="83"/>
      <c r="B91" s="83"/>
      <c r="C91" s="83" t="s">
        <v>115</v>
      </c>
      <c r="D91" s="83"/>
      <c r="E91" s="84"/>
      <c r="F91" s="85">
        <v>3125.69</v>
      </c>
      <c r="G91" s="86">
        <v>10052.77</v>
      </c>
      <c r="H91" s="86">
        <v>10979.94</v>
      </c>
      <c r="I91" s="86">
        <v>11606.89</v>
      </c>
      <c r="J91" s="86">
        <v>16122.42</v>
      </c>
      <c r="K91" s="85">
        <v>11968.3271484375</v>
      </c>
      <c r="L91" s="86">
        <v>11968.3271484375</v>
      </c>
      <c r="M91" s="86">
        <v>11968.3271484375</v>
      </c>
      <c r="N91" s="86">
        <v>11968.3271484375</v>
      </c>
      <c r="O91" s="86">
        <v>11968.3271484375</v>
      </c>
      <c r="P91" s="86">
        <v>11968.3271484375</v>
      </c>
      <c r="Q91" s="86">
        <v>11968.3271484375</v>
      </c>
      <c r="R91" s="87">
        <v>135666.00003906249</v>
      </c>
      <c r="S91" s="84"/>
      <c r="T91" s="71"/>
      <c r="U91" s="74">
        <v>0</v>
      </c>
      <c r="V91" s="75">
        <v>-135666.00003906249</v>
      </c>
    </row>
    <row r="92" spans="1:22" ht="11.25" customHeight="1" x14ac:dyDescent="0.35">
      <c r="A92" s="83"/>
      <c r="B92" s="83"/>
      <c r="C92" s="83" t="s">
        <v>116</v>
      </c>
      <c r="D92" s="83"/>
      <c r="E92" s="84"/>
      <c r="F92" s="85">
        <v>1755.22</v>
      </c>
      <c r="G92" s="86">
        <v>7245.78</v>
      </c>
      <c r="H92" s="86">
        <v>6609.99</v>
      </c>
      <c r="I92" s="86">
        <v>6713.78</v>
      </c>
      <c r="J92" s="86">
        <v>9726.27</v>
      </c>
      <c r="K92" s="85">
        <v>15203.2802734375</v>
      </c>
      <c r="L92" s="86">
        <v>15203.2802734375</v>
      </c>
      <c r="M92" s="86">
        <v>15203.2802734375</v>
      </c>
      <c r="N92" s="86">
        <v>15203.2802734375</v>
      </c>
      <c r="O92" s="86">
        <v>15203.2802734375</v>
      </c>
      <c r="P92" s="86">
        <v>15203.2802734375</v>
      </c>
      <c r="Q92" s="86">
        <v>15203.2802734375</v>
      </c>
      <c r="R92" s="87">
        <v>138474.00191406251</v>
      </c>
      <c r="S92" s="84"/>
      <c r="T92" s="71"/>
      <c r="U92" s="74">
        <v>0</v>
      </c>
      <c r="V92" s="75">
        <v>-138474.00191406251</v>
      </c>
    </row>
    <row r="93" spans="1:22" ht="11.25" customHeight="1" x14ac:dyDescent="0.35">
      <c r="A93" s="83"/>
      <c r="B93" s="83"/>
      <c r="C93" s="83" t="s">
        <v>117</v>
      </c>
      <c r="D93" s="83"/>
      <c r="E93" s="84"/>
      <c r="F93" s="85">
        <v>1287.3499999999999</v>
      </c>
      <c r="G93" s="86">
        <v>5269.21</v>
      </c>
      <c r="H93" s="86">
        <v>4466.1499999999996</v>
      </c>
      <c r="I93" s="86">
        <v>4083.5</v>
      </c>
      <c r="J93" s="86">
        <v>6121.17</v>
      </c>
      <c r="K93" s="85">
        <v>9699.2255859375</v>
      </c>
      <c r="L93" s="86">
        <v>9699.2255859375</v>
      </c>
      <c r="M93" s="86">
        <v>9699.2255859375</v>
      </c>
      <c r="N93" s="86">
        <v>9699.2255859375</v>
      </c>
      <c r="O93" s="86">
        <v>9699.2255859375</v>
      </c>
      <c r="P93" s="86">
        <v>9699.2255859375</v>
      </c>
      <c r="Q93" s="86">
        <v>9699.2255859375</v>
      </c>
      <c r="R93" s="87">
        <v>89121.959101562505</v>
      </c>
      <c r="S93" s="84"/>
      <c r="T93" s="71"/>
      <c r="U93" s="74">
        <v>0</v>
      </c>
      <c r="V93" s="75">
        <v>-89121.959101562505</v>
      </c>
    </row>
    <row r="94" spans="1:22" ht="11.25" customHeight="1" x14ac:dyDescent="0.35">
      <c r="A94" s="83"/>
      <c r="B94" s="83"/>
      <c r="C94" s="83" t="s">
        <v>118</v>
      </c>
      <c r="D94" s="83"/>
      <c r="E94" s="84"/>
      <c r="F94" s="85">
        <v>731</v>
      </c>
      <c r="G94" s="86">
        <v>2351.06</v>
      </c>
      <c r="H94" s="86">
        <v>2567.9</v>
      </c>
      <c r="I94" s="86">
        <v>2714.51</v>
      </c>
      <c r="J94" s="86">
        <v>3770.55</v>
      </c>
      <c r="K94" s="85">
        <v>2507.14013671875</v>
      </c>
      <c r="L94" s="86">
        <v>2507.14013671875</v>
      </c>
      <c r="M94" s="86">
        <v>2507.14013671875</v>
      </c>
      <c r="N94" s="86">
        <v>2507.14013671875</v>
      </c>
      <c r="O94" s="86">
        <v>2507.14013671875</v>
      </c>
      <c r="P94" s="86">
        <v>2507.14013671875</v>
      </c>
      <c r="Q94" s="86">
        <v>2507.14013671875</v>
      </c>
      <c r="R94" s="87">
        <v>29685.00095703125</v>
      </c>
      <c r="S94" s="84"/>
      <c r="T94" s="71"/>
      <c r="U94" s="74">
        <v>0</v>
      </c>
      <c r="V94" s="75">
        <v>-29685.00095703125</v>
      </c>
    </row>
    <row r="95" spans="1:22" ht="11.25" customHeight="1" x14ac:dyDescent="0.35">
      <c r="A95" s="83"/>
      <c r="B95" s="83"/>
      <c r="C95" s="83" t="s">
        <v>119</v>
      </c>
      <c r="D95" s="83"/>
      <c r="E95" s="84"/>
      <c r="F95" s="85">
        <v>410.5</v>
      </c>
      <c r="G95" s="86">
        <v>1694.6</v>
      </c>
      <c r="H95" s="86">
        <v>1545.91</v>
      </c>
      <c r="I95" s="86">
        <v>1570.19</v>
      </c>
      <c r="J95" s="86">
        <v>2274.7199999999998</v>
      </c>
      <c r="K95" s="85">
        <v>3267.29150390625</v>
      </c>
      <c r="L95" s="86">
        <v>3267.29150390625</v>
      </c>
      <c r="M95" s="86">
        <v>3267.29150390625</v>
      </c>
      <c r="N95" s="86">
        <v>3267.29150390625</v>
      </c>
      <c r="O95" s="86">
        <v>3267.29150390625</v>
      </c>
      <c r="P95" s="86">
        <v>3267.29150390625</v>
      </c>
      <c r="Q95" s="86">
        <v>3267.29150390625</v>
      </c>
      <c r="R95" s="87">
        <v>30366.960527343748</v>
      </c>
      <c r="S95" s="84"/>
      <c r="T95" s="71"/>
      <c r="U95" s="74">
        <v>0</v>
      </c>
      <c r="V95" s="75">
        <v>-30366.960527343748</v>
      </c>
    </row>
    <row r="96" spans="1:22" ht="11.25" customHeight="1" x14ac:dyDescent="0.35">
      <c r="A96" s="83"/>
      <c r="B96" s="83"/>
      <c r="C96" s="83" t="s">
        <v>120</v>
      </c>
      <c r="D96" s="83"/>
      <c r="E96" s="84"/>
      <c r="F96" s="85">
        <v>301.08</v>
      </c>
      <c r="G96" s="86">
        <v>1232.29</v>
      </c>
      <c r="H96" s="86">
        <v>1044.46</v>
      </c>
      <c r="I96" s="86">
        <v>954.98</v>
      </c>
      <c r="J96" s="86">
        <v>1431.54</v>
      </c>
      <c r="K96" s="85">
        <v>2050.80712890625</v>
      </c>
      <c r="L96" s="86">
        <v>2050.80712890625</v>
      </c>
      <c r="M96" s="86">
        <v>2050.80712890625</v>
      </c>
      <c r="N96" s="86">
        <v>2050.80712890625</v>
      </c>
      <c r="O96" s="86">
        <v>2050.80712890625</v>
      </c>
      <c r="P96" s="86">
        <v>2050.80712890625</v>
      </c>
      <c r="Q96" s="86">
        <v>2050.80712890625</v>
      </c>
      <c r="R96" s="87">
        <v>19319.999902343749</v>
      </c>
      <c r="S96" s="84"/>
      <c r="T96" s="71"/>
      <c r="U96" s="74">
        <v>0</v>
      </c>
      <c r="V96" s="75">
        <v>-19319.999902343749</v>
      </c>
    </row>
    <row r="97" spans="1:22" ht="11.25" customHeight="1" x14ac:dyDescent="0.35">
      <c r="A97" s="83"/>
      <c r="B97" s="83"/>
      <c r="C97" s="83" t="s">
        <v>121</v>
      </c>
      <c r="D97" s="83"/>
      <c r="E97" s="84"/>
      <c r="F97" s="85">
        <v>924.04</v>
      </c>
      <c r="G97" s="86">
        <v>2125</v>
      </c>
      <c r="H97" s="86">
        <v>-12000.57</v>
      </c>
      <c r="I97" s="86">
        <v>12916.71</v>
      </c>
      <c r="J97" s="86">
        <v>7324.74</v>
      </c>
      <c r="K97" s="85">
        <v>7586.8681640625</v>
      </c>
      <c r="L97" s="86">
        <v>7586.8681640625</v>
      </c>
      <c r="M97" s="86">
        <v>7586.8681640625</v>
      </c>
      <c r="N97" s="86">
        <v>7586.8681640625</v>
      </c>
      <c r="O97" s="86">
        <v>7586.8681640625</v>
      </c>
      <c r="P97" s="86">
        <v>7586.8681640625</v>
      </c>
      <c r="Q97" s="86">
        <v>7586.8681640625</v>
      </c>
      <c r="R97" s="87">
        <v>64397.997148437498</v>
      </c>
      <c r="S97" s="84"/>
      <c r="T97" s="71"/>
      <c r="U97" s="74">
        <v>0</v>
      </c>
      <c r="V97" s="75">
        <v>-64397.997148437498</v>
      </c>
    </row>
    <row r="98" spans="1:22" ht="11.25" customHeight="1" x14ac:dyDescent="0.35">
      <c r="A98" s="83"/>
      <c r="B98" s="83"/>
      <c r="C98" s="83" t="s">
        <v>122</v>
      </c>
      <c r="D98" s="83"/>
      <c r="E98" s="84"/>
      <c r="F98" s="85">
        <v>229.61</v>
      </c>
      <c r="G98" s="86">
        <v>1053.71</v>
      </c>
      <c r="H98" s="86">
        <v>1054.1400000000001</v>
      </c>
      <c r="I98" s="86">
        <v>6463.05</v>
      </c>
      <c r="J98" s="86">
        <v>3655.34</v>
      </c>
      <c r="K98" s="85">
        <v>7197.7353515625</v>
      </c>
      <c r="L98" s="86">
        <v>7197.7353515625</v>
      </c>
      <c r="M98" s="86">
        <v>7197.7353515625</v>
      </c>
      <c r="N98" s="86">
        <v>7197.7353515625</v>
      </c>
      <c r="O98" s="86">
        <v>7197.7353515625</v>
      </c>
      <c r="P98" s="86">
        <v>7197.7353515625</v>
      </c>
      <c r="Q98" s="86">
        <v>7197.7353515625</v>
      </c>
      <c r="R98" s="87">
        <v>62839.997460937499</v>
      </c>
      <c r="S98" s="84"/>
      <c r="T98" s="71"/>
      <c r="U98" s="74">
        <v>0</v>
      </c>
      <c r="V98" s="75">
        <v>-62839.997460937499</v>
      </c>
    </row>
    <row r="99" spans="1:22" ht="11.25" customHeight="1" x14ac:dyDescent="0.35">
      <c r="A99" s="83"/>
      <c r="B99" s="83"/>
      <c r="C99" s="83" t="s">
        <v>123</v>
      </c>
      <c r="D99" s="83"/>
      <c r="E99" s="84"/>
      <c r="F99" s="85">
        <v>6070.76</v>
      </c>
      <c r="G99" s="86">
        <v>8319.9</v>
      </c>
      <c r="H99" s="86">
        <v>169.42</v>
      </c>
      <c r="I99" s="86">
        <v>-10901.51</v>
      </c>
      <c r="J99" s="86">
        <v>4561.4399999999996</v>
      </c>
      <c r="K99" s="85">
        <v>5762.1416015625</v>
      </c>
      <c r="L99" s="86">
        <v>5762.1416015625</v>
      </c>
      <c r="M99" s="86">
        <v>5762.1416015625</v>
      </c>
      <c r="N99" s="86">
        <v>5762.1416015625</v>
      </c>
      <c r="O99" s="86">
        <v>5762.1416015625</v>
      </c>
      <c r="P99" s="86">
        <v>5762.1416015625</v>
      </c>
      <c r="Q99" s="86">
        <v>5762.1416015625</v>
      </c>
      <c r="R99" s="87">
        <v>48555.001210937495</v>
      </c>
      <c r="S99" s="84"/>
      <c r="T99" s="71"/>
      <c r="U99" s="74">
        <v>0</v>
      </c>
      <c r="V99" s="75">
        <v>-48555.001210937495</v>
      </c>
    </row>
    <row r="100" spans="1:22" ht="11.25" customHeight="1" x14ac:dyDescent="0.35">
      <c r="A100" s="83"/>
      <c r="B100" s="83"/>
      <c r="C100" s="83" t="s">
        <v>124</v>
      </c>
      <c r="D100" s="83"/>
      <c r="E100" s="84"/>
      <c r="F100" s="85">
        <v>74.760000000000005</v>
      </c>
      <c r="G100" s="86">
        <v>494.93</v>
      </c>
      <c r="H100" s="86">
        <v>406.96</v>
      </c>
      <c r="I100" s="86">
        <v>62.66</v>
      </c>
      <c r="J100" s="86">
        <v>165.84</v>
      </c>
      <c r="K100" s="85">
        <v>1415.5556640625</v>
      </c>
      <c r="L100" s="86">
        <v>1415.5556640625</v>
      </c>
      <c r="M100" s="86">
        <v>1415.5556640625</v>
      </c>
      <c r="N100" s="86">
        <v>1415.5556640625</v>
      </c>
      <c r="O100" s="86">
        <v>1415.5556640625</v>
      </c>
      <c r="P100" s="86">
        <v>1415.5556640625</v>
      </c>
      <c r="Q100" s="86">
        <v>1415.5556640625</v>
      </c>
      <c r="R100" s="87">
        <v>11114.0396484375</v>
      </c>
      <c r="S100" s="84"/>
      <c r="T100" s="71"/>
      <c r="U100" s="74">
        <v>0</v>
      </c>
      <c r="V100" s="75">
        <v>-11114.0396484375</v>
      </c>
    </row>
    <row r="101" spans="1:22" ht="11.25" customHeight="1" x14ac:dyDescent="0.35">
      <c r="A101" s="83"/>
      <c r="B101" s="83"/>
      <c r="C101" s="83" t="s">
        <v>125</v>
      </c>
      <c r="D101" s="83"/>
      <c r="E101" s="84"/>
      <c r="F101" s="85">
        <v>15.95</v>
      </c>
      <c r="G101" s="86">
        <v>409.6</v>
      </c>
      <c r="H101" s="86">
        <v>297.20999999999998</v>
      </c>
      <c r="I101" s="86">
        <v>60.98</v>
      </c>
      <c r="J101" s="86">
        <v>290.94</v>
      </c>
      <c r="K101" s="85">
        <v>1434.1943359375</v>
      </c>
      <c r="L101" s="86">
        <v>1434.1943359375</v>
      </c>
      <c r="M101" s="86">
        <v>1434.1943359375</v>
      </c>
      <c r="N101" s="86">
        <v>1434.1943359375</v>
      </c>
      <c r="O101" s="86">
        <v>1434.1943359375</v>
      </c>
      <c r="P101" s="86">
        <v>1434.1943359375</v>
      </c>
      <c r="Q101" s="86">
        <v>1434.1943359375</v>
      </c>
      <c r="R101" s="87">
        <v>11114.0403515625</v>
      </c>
      <c r="S101" s="84"/>
      <c r="T101" s="71"/>
      <c r="U101" s="74">
        <v>0</v>
      </c>
      <c r="V101" s="75">
        <v>-11114.0403515625</v>
      </c>
    </row>
    <row r="102" spans="1:22" ht="11.25" customHeight="1" x14ac:dyDescent="0.35">
      <c r="A102" s="83"/>
      <c r="B102" s="83"/>
      <c r="C102" s="83" t="s">
        <v>126</v>
      </c>
      <c r="D102" s="83"/>
      <c r="E102" s="84"/>
      <c r="F102" s="85">
        <v>118.47</v>
      </c>
      <c r="G102" s="86">
        <v>669.16</v>
      </c>
      <c r="H102" s="86">
        <v>307.37</v>
      </c>
      <c r="I102" s="86">
        <v>0</v>
      </c>
      <c r="J102" s="86">
        <v>0</v>
      </c>
      <c r="K102" s="85">
        <v>1431.2913818359375</v>
      </c>
      <c r="L102" s="86">
        <v>1431.2913818359375</v>
      </c>
      <c r="M102" s="86">
        <v>1431.2913818359375</v>
      </c>
      <c r="N102" s="86">
        <v>1431.2913818359375</v>
      </c>
      <c r="O102" s="86">
        <v>1431.2913818359375</v>
      </c>
      <c r="P102" s="86">
        <v>1431.2913818359375</v>
      </c>
      <c r="Q102" s="86">
        <v>1431.2913818359375</v>
      </c>
      <c r="R102" s="87">
        <v>11114.039672851563</v>
      </c>
      <c r="S102" s="84"/>
      <c r="T102" s="71"/>
      <c r="U102" s="74">
        <v>0</v>
      </c>
      <c r="V102" s="75">
        <v>-11114.039672851563</v>
      </c>
    </row>
    <row r="103" spans="1:22" ht="11.25" customHeight="1" x14ac:dyDescent="0.35">
      <c r="A103" s="83"/>
      <c r="B103" s="83"/>
      <c r="C103" s="83" t="s">
        <v>127</v>
      </c>
      <c r="D103" s="83"/>
      <c r="E103" s="84"/>
      <c r="F103" s="85">
        <v>0</v>
      </c>
      <c r="G103" s="86">
        <v>0</v>
      </c>
      <c r="H103" s="86">
        <v>7294</v>
      </c>
      <c r="I103" s="86">
        <v>0</v>
      </c>
      <c r="J103" s="86">
        <v>0</v>
      </c>
      <c r="K103" s="85">
        <v>407</v>
      </c>
      <c r="L103" s="86">
        <v>407</v>
      </c>
      <c r="M103" s="86">
        <v>407</v>
      </c>
      <c r="N103" s="86">
        <v>407</v>
      </c>
      <c r="O103" s="86">
        <v>407</v>
      </c>
      <c r="P103" s="86">
        <v>407</v>
      </c>
      <c r="Q103" s="86">
        <v>407</v>
      </c>
      <c r="R103" s="87">
        <v>10143</v>
      </c>
      <c r="S103" s="84"/>
      <c r="T103" s="71"/>
      <c r="U103" s="74">
        <v>0</v>
      </c>
      <c r="V103" s="75">
        <v>-10143</v>
      </c>
    </row>
    <row r="104" spans="1:22" ht="11.25" customHeight="1" x14ac:dyDescent="0.35">
      <c r="A104" s="83"/>
      <c r="B104" s="83"/>
      <c r="C104" s="83" t="s">
        <v>128</v>
      </c>
      <c r="D104" s="83"/>
      <c r="E104" s="84"/>
      <c r="F104" s="85">
        <v>0</v>
      </c>
      <c r="G104" s="86">
        <v>0</v>
      </c>
      <c r="H104" s="86">
        <v>6405</v>
      </c>
      <c r="I104" s="86">
        <v>0</v>
      </c>
      <c r="J104" s="86">
        <v>0</v>
      </c>
      <c r="K104" s="85">
        <v>540.4285888671875</v>
      </c>
      <c r="L104" s="86">
        <v>540.4285888671875</v>
      </c>
      <c r="M104" s="86">
        <v>540.4285888671875</v>
      </c>
      <c r="N104" s="86">
        <v>540.4285888671875</v>
      </c>
      <c r="O104" s="86">
        <v>540.4285888671875</v>
      </c>
      <c r="P104" s="86">
        <v>540.4285888671875</v>
      </c>
      <c r="Q104" s="86">
        <v>540.4285888671875</v>
      </c>
      <c r="R104" s="87">
        <v>10188.000122070313</v>
      </c>
      <c r="S104" s="84"/>
      <c r="T104" s="71"/>
      <c r="U104" s="74">
        <v>0</v>
      </c>
      <c r="V104" s="75">
        <v>-10188.000122070313</v>
      </c>
    </row>
    <row r="105" spans="1:22" ht="11.25" customHeight="1" x14ac:dyDescent="0.35">
      <c r="A105" s="83"/>
      <c r="B105" s="83"/>
      <c r="C105" s="83" t="s">
        <v>129</v>
      </c>
      <c r="D105" s="83"/>
      <c r="E105" s="84"/>
      <c r="F105" s="85">
        <v>13847.73</v>
      </c>
      <c r="G105" s="86">
        <v>842.9</v>
      </c>
      <c r="H105" s="86">
        <v>-10596.79</v>
      </c>
      <c r="I105" s="86">
        <v>3102.22</v>
      </c>
      <c r="J105" s="86">
        <v>3102.22</v>
      </c>
      <c r="K105" s="85">
        <v>-464.17718505859375</v>
      </c>
      <c r="L105" s="86">
        <v>-464.17718505859375</v>
      </c>
      <c r="M105" s="86">
        <v>-464.17718505859375</v>
      </c>
      <c r="N105" s="86">
        <v>-464.17718505859375</v>
      </c>
      <c r="O105" s="86">
        <v>-464.17718505859375</v>
      </c>
      <c r="P105" s="86">
        <v>-464.17718505859375</v>
      </c>
      <c r="Q105" s="86">
        <v>-464.17718505859375</v>
      </c>
      <c r="R105" s="87">
        <v>7049.0397045898408</v>
      </c>
      <c r="S105" s="84"/>
      <c r="T105" s="71"/>
      <c r="U105" s="74">
        <v>0</v>
      </c>
      <c r="V105" s="75">
        <v>-7049.0397045898408</v>
      </c>
    </row>
    <row r="106" spans="1:22" ht="11.25" customHeight="1" x14ac:dyDescent="0.35">
      <c r="A106" s="83"/>
      <c r="B106" s="83"/>
      <c r="C106" s="83" t="s">
        <v>130</v>
      </c>
      <c r="D106" s="83"/>
      <c r="E106" s="84"/>
      <c r="F106" s="85">
        <v>799.1</v>
      </c>
      <c r="G106" s="86">
        <v>1598.86</v>
      </c>
      <c r="H106" s="86">
        <v>-701.88</v>
      </c>
      <c r="I106" s="86">
        <v>1599.52</v>
      </c>
      <c r="J106" s="86">
        <v>2399.2800000000002</v>
      </c>
      <c r="K106" s="85">
        <v>2929.02294921875</v>
      </c>
      <c r="L106" s="86">
        <v>2929.02294921875</v>
      </c>
      <c r="M106" s="86">
        <v>2929.02294921875</v>
      </c>
      <c r="N106" s="86">
        <v>2929.02294921875</v>
      </c>
      <c r="O106" s="86">
        <v>2929.02294921875</v>
      </c>
      <c r="P106" s="86">
        <v>2929.02294921875</v>
      </c>
      <c r="Q106" s="86">
        <v>2929.02294921875</v>
      </c>
      <c r="R106" s="87">
        <v>26198.040644531251</v>
      </c>
      <c r="S106" s="84"/>
      <c r="T106" s="71"/>
      <c r="U106" s="74">
        <v>0</v>
      </c>
      <c r="V106" s="75">
        <v>-26198.040644531251</v>
      </c>
    </row>
    <row r="107" spans="1:22" ht="11.25" customHeight="1" x14ac:dyDescent="0.35">
      <c r="A107" s="83"/>
      <c r="B107" s="83"/>
      <c r="C107" s="83" t="s">
        <v>131</v>
      </c>
      <c r="D107" s="83"/>
      <c r="E107" s="84"/>
      <c r="F107" s="85">
        <v>1.7</v>
      </c>
      <c r="G107" s="86">
        <v>3.07</v>
      </c>
      <c r="H107" s="86">
        <v>1808.74</v>
      </c>
      <c r="I107" s="86">
        <v>82.74</v>
      </c>
      <c r="J107" s="86">
        <v>124.11</v>
      </c>
      <c r="K107" s="85">
        <v>3445.52001953125</v>
      </c>
      <c r="L107" s="86">
        <v>3445.52001953125</v>
      </c>
      <c r="M107" s="86">
        <v>3445.52001953125</v>
      </c>
      <c r="N107" s="86">
        <v>3445.52001953125</v>
      </c>
      <c r="O107" s="86">
        <v>3445.52001953125</v>
      </c>
      <c r="P107" s="86">
        <v>3445.52001953125</v>
      </c>
      <c r="Q107" s="86">
        <v>3445.52001953125</v>
      </c>
      <c r="R107" s="87">
        <v>26139.000136718751</v>
      </c>
      <c r="S107" s="84"/>
      <c r="T107" s="71"/>
      <c r="U107" s="74">
        <v>0</v>
      </c>
      <c r="V107" s="75">
        <v>-26139.000136718751</v>
      </c>
    </row>
    <row r="108" spans="1:22" ht="11.25" customHeight="1" x14ac:dyDescent="0.35">
      <c r="A108" s="83"/>
      <c r="B108" s="83"/>
      <c r="C108" s="83" t="s">
        <v>132</v>
      </c>
      <c r="D108" s="83"/>
      <c r="E108" s="84"/>
      <c r="F108" s="85">
        <v>1.7</v>
      </c>
      <c r="G108" s="86">
        <v>3.07</v>
      </c>
      <c r="H108" s="86">
        <v>578.14</v>
      </c>
      <c r="I108" s="86">
        <v>2.74</v>
      </c>
      <c r="J108" s="86">
        <v>4.1100000000000003</v>
      </c>
      <c r="K108" s="85">
        <v>3581.885986328125</v>
      </c>
      <c r="L108" s="86">
        <v>3581.885986328125</v>
      </c>
      <c r="M108" s="86">
        <v>3581.885986328125</v>
      </c>
      <c r="N108" s="86">
        <v>3581.885986328125</v>
      </c>
      <c r="O108" s="86">
        <v>3581.885986328125</v>
      </c>
      <c r="P108" s="86">
        <v>3581.885986328125</v>
      </c>
      <c r="Q108" s="86">
        <v>3581.885986328125</v>
      </c>
      <c r="R108" s="87">
        <v>25662.961904296877</v>
      </c>
      <c r="S108" s="84"/>
      <c r="T108" s="71"/>
      <c r="U108" s="74">
        <v>0</v>
      </c>
      <c r="V108" s="75">
        <v>-25662.961904296877</v>
      </c>
    </row>
    <row r="109" spans="1:22" ht="11.25" customHeight="1" x14ac:dyDescent="0.35">
      <c r="A109" s="83"/>
      <c r="B109" s="83"/>
      <c r="C109" s="88" t="s">
        <v>133</v>
      </c>
      <c r="D109" s="88"/>
      <c r="E109" s="89"/>
      <c r="F109" s="90">
        <v>29694.660000000003</v>
      </c>
      <c r="G109" s="91">
        <v>89570.570000000022</v>
      </c>
      <c r="H109" s="91">
        <v>45892.39</v>
      </c>
      <c r="I109" s="91">
        <v>73009.290000000037</v>
      </c>
      <c r="J109" s="91">
        <v>151315.93999999997</v>
      </c>
      <c r="K109" s="90">
        <v>118699.04986572266</v>
      </c>
      <c r="L109" s="91">
        <v>118699.04986572266</v>
      </c>
      <c r="M109" s="91">
        <v>118699.04986572266</v>
      </c>
      <c r="N109" s="91">
        <v>118699.04986572266</v>
      </c>
      <c r="O109" s="91">
        <v>118699.04986572266</v>
      </c>
      <c r="P109" s="91">
        <v>118699.04986572266</v>
      </c>
      <c r="Q109" s="91">
        <v>118699.04986572266</v>
      </c>
      <c r="R109" s="92">
        <v>1220376.1990600585</v>
      </c>
      <c r="S109" s="89"/>
      <c r="T109" s="72"/>
      <c r="U109" s="76">
        <v>0</v>
      </c>
      <c r="V109" s="72">
        <v>-1220376.1990600585</v>
      </c>
    </row>
    <row r="110" spans="1:22" ht="11.25" customHeight="1" x14ac:dyDescent="0.35">
      <c r="A110" s="83"/>
      <c r="B110" s="83" t="s">
        <v>21</v>
      </c>
      <c r="C110" s="83"/>
      <c r="D110" s="83"/>
      <c r="E110" s="84"/>
      <c r="F110" s="85"/>
      <c r="G110" s="86"/>
      <c r="H110" s="86"/>
      <c r="I110" s="86"/>
      <c r="J110" s="86"/>
      <c r="K110" s="85"/>
      <c r="L110" s="86"/>
      <c r="M110" s="86"/>
      <c r="N110" s="86"/>
      <c r="O110" s="86"/>
      <c r="P110" s="86"/>
      <c r="Q110" s="86"/>
      <c r="R110" s="87"/>
      <c r="S110" s="84"/>
      <c r="T110" s="71"/>
      <c r="U110" s="74"/>
      <c r="V110" s="75"/>
    </row>
    <row r="111" spans="1:22" ht="11.25" customHeight="1" x14ac:dyDescent="0.35">
      <c r="A111" s="83"/>
      <c r="B111" s="83"/>
      <c r="C111" s="83" t="s">
        <v>134</v>
      </c>
      <c r="D111" s="83"/>
      <c r="E111" s="84"/>
      <c r="F111" s="85">
        <v>0</v>
      </c>
      <c r="G111" s="86">
        <v>26547.5</v>
      </c>
      <c r="H111" s="86">
        <v>13875</v>
      </c>
      <c r="I111" s="86">
        <v>0</v>
      </c>
      <c r="J111" s="86">
        <v>12672.5</v>
      </c>
      <c r="K111" s="85">
        <v>13664.857421875</v>
      </c>
      <c r="L111" s="86">
        <v>13664.857421875</v>
      </c>
      <c r="M111" s="86">
        <v>13664.857421875</v>
      </c>
      <c r="N111" s="86">
        <v>13664.857421875</v>
      </c>
      <c r="O111" s="86">
        <v>13664.857421875</v>
      </c>
      <c r="P111" s="86">
        <v>13664.857421875</v>
      </c>
      <c r="Q111" s="86">
        <v>13664.857421875</v>
      </c>
      <c r="R111" s="87">
        <v>148749.001953125</v>
      </c>
      <c r="S111" s="84"/>
      <c r="T111" s="71"/>
      <c r="U111" s="74">
        <v>0</v>
      </c>
      <c r="V111" s="75">
        <v>-148749.001953125</v>
      </c>
    </row>
    <row r="112" spans="1:22" ht="11.25" customHeight="1" x14ac:dyDescent="0.35">
      <c r="A112" s="83"/>
      <c r="B112" s="83"/>
      <c r="C112" s="83" t="s">
        <v>135</v>
      </c>
      <c r="D112" s="83"/>
      <c r="E112" s="84"/>
      <c r="F112" s="85">
        <v>0</v>
      </c>
      <c r="G112" s="86">
        <v>25830</v>
      </c>
      <c r="H112" s="86">
        <v>13500</v>
      </c>
      <c r="I112" s="86">
        <v>0</v>
      </c>
      <c r="J112" s="86">
        <v>12330</v>
      </c>
      <c r="K112" s="85">
        <v>17031.142578125</v>
      </c>
      <c r="L112" s="86">
        <v>17031.142578125</v>
      </c>
      <c r="M112" s="86">
        <v>17031.142578125</v>
      </c>
      <c r="N112" s="86">
        <v>17031.142578125</v>
      </c>
      <c r="O112" s="86">
        <v>17031.142578125</v>
      </c>
      <c r="P112" s="86">
        <v>17031.142578125</v>
      </c>
      <c r="Q112" s="86">
        <v>17031.142578125</v>
      </c>
      <c r="R112" s="87">
        <v>170877.998046875</v>
      </c>
      <c r="S112" s="84"/>
      <c r="T112" s="71"/>
      <c r="U112" s="74">
        <v>0</v>
      </c>
      <c r="V112" s="75">
        <v>-170877.998046875</v>
      </c>
    </row>
    <row r="113" spans="1:22" ht="11.25" customHeight="1" x14ac:dyDescent="0.35">
      <c r="A113" s="83"/>
      <c r="B113" s="83"/>
      <c r="C113" s="83" t="s">
        <v>136</v>
      </c>
      <c r="D113" s="83"/>
      <c r="E113" s="84"/>
      <c r="F113" s="85">
        <v>0</v>
      </c>
      <c r="G113" s="86">
        <v>19372.5</v>
      </c>
      <c r="H113" s="86">
        <v>10125</v>
      </c>
      <c r="I113" s="86">
        <v>0</v>
      </c>
      <c r="J113" s="86">
        <v>9247.5</v>
      </c>
      <c r="K113" s="85">
        <v>11626.857421875</v>
      </c>
      <c r="L113" s="86">
        <v>11626.857421875</v>
      </c>
      <c r="M113" s="86">
        <v>11626.857421875</v>
      </c>
      <c r="N113" s="86">
        <v>11626.857421875</v>
      </c>
      <c r="O113" s="86">
        <v>11626.857421875</v>
      </c>
      <c r="P113" s="86">
        <v>11626.857421875</v>
      </c>
      <c r="Q113" s="86">
        <v>11626.857421875</v>
      </c>
      <c r="R113" s="87">
        <v>120133.001953125</v>
      </c>
      <c r="S113" s="84"/>
      <c r="T113" s="71"/>
      <c r="U113" s="74">
        <v>0</v>
      </c>
      <c r="V113" s="75">
        <v>-120133.001953125</v>
      </c>
    </row>
    <row r="114" spans="1:22" ht="11.25" customHeight="1" x14ac:dyDescent="0.35">
      <c r="A114" s="83"/>
      <c r="B114" s="83"/>
      <c r="C114" s="83" t="s">
        <v>137</v>
      </c>
      <c r="D114" s="83"/>
      <c r="E114" s="84"/>
      <c r="F114" s="85">
        <v>0</v>
      </c>
      <c r="G114" s="86">
        <v>0</v>
      </c>
      <c r="H114" s="86">
        <v>0</v>
      </c>
      <c r="I114" s="86">
        <v>0</v>
      </c>
      <c r="J114" s="86">
        <v>0</v>
      </c>
      <c r="K114" s="85">
        <v>9292.919921875</v>
      </c>
      <c r="L114" s="86">
        <v>9292.919921875</v>
      </c>
      <c r="M114" s="86">
        <v>9292.919921875</v>
      </c>
      <c r="N114" s="86">
        <v>9292.919921875</v>
      </c>
      <c r="O114" s="86">
        <v>9292.919921875</v>
      </c>
      <c r="P114" s="86">
        <v>9292.919921875</v>
      </c>
      <c r="Q114" s="86">
        <v>9292.919921875</v>
      </c>
      <c r="R114" s="87">
        <v>65050.439453125</v>
      </c>
      <c r="S114" s="84"/>
      <c r="T114" s="71"/>
      <c r="U114" s="74">
        <v>0</v>
      </c>
      <c r="V114" s="75">
        <v>-65050.439453125</v>
      </c>
    </row>
    <row r="115" spans="1:22" ht="11.25" customHeight="1" x14ac:dyDescent="0.35">
      <c r="A115" s="83"/>
      <c r="B115" s="83"/>
      <c r="C115" s="83" t="s">
        <v>138</v>
      </c>
      <c r="D115" s="83"/>
      <c r="E115" s="84"/>
      <c r="F115" s="85">
        <v>0</v>
      </c>
      <c r="G115" s="86">
        <v>0</v>
      </c>
      <c r="H115" s="86">
        <v>0</v>
      </c>
      <c r="I115" s="86">
        <v>0</v>
      </c>
      <c r="J115" s="86">
        <v>0</v>
      </c>
      <c r="K115" s="85">
        <v>9041.759765625</v>
      </c>
      <c r="L115" s="86">
        <v>9041.759765625</v>
      </c>
      <c r="M115" s="86">
        <v>9041.759765625</v>
      </c>
      <c r="N115" s="86">
        <v>9041.759765625</v>
      </c>
      <c r="O115" s="86">
        <v>9041.759765625</v>
      </c>
      <c r="P115" s="86">
        <v>9041.759765625</v>
      </c>
      <c r="Q115" s="86">
        <v>9041.759765625</v>
      </c>
      <c r="R115" s="87">
        <v>63292.318359375</v>
      </c>
      <c r="S115" s="84"/>
      <c r="T115" s="71"/>
      <c r="U115" s="74">
        <v>0</v>
      </c>
      <c r="V115" s="75">
        <v>-63292.318359375</v>
      </c>
    </row>
    <row r="116" spans="1:22" ht="11.25" customHeight="1" x14ac:dyDescent="0.35">
      <c r="A116" s="83"/>
      <c r="B116" s="83"/>
      <c r="C116" s="83" t="s">
        <v>139</v>
      </c>
      <c r="D116" s="83"/>
      <c r="E116" s="84"/>
      <c r="F116" s="85">
        <v>0</v>
      </c>
      <c r="G116" s="86">
        <v>0</v>
      </c>
      <c r="H116" s="86">
        <v>0</v>
      </c>
      <c r="I116" s="86">
        <v>0</v>
      </c>
      <c r="J116" s="86">
        <v>0</v>
      </c>
      <c r="K116" s="85">
        <v>7032.47998046875</v>
      </c>
      <c r="L116" s="86">
        <v>7032.47998046875</v>
      </c>
      <c r="M116" s="86">
        <v>7032.47998046875</v>
      </c>
      <c r="N116" s="86">
        <v>7032.47998046875</v>
      </c>
      <c r="O116" s="86">
        <v>7032.47998046875</v>
      </c>
      <c r="P116" s="86">
        <v>7032.47998046875</v>
      </c>
      <c r="Q116" s="86">
        <v>7032.47998046875</v>
      </c>
      <c r="R116" s="87">
        <v>49227.35986328125</v>
      </c>
      <c r="S116" s="84"/>
      <c r="T116" s="71"/>
      <c r="U116" s="74">
        <v>0</v>
      </c>
      <c r="V116" s="75">
        <v>-49227.35986328125</v>
      </c>
    </row>
    <row r="117" spans="1:22" ht="11.25" customHeight="1" x14ac:dyDescent="0.35">
      <c r="A117" s="83"/>
      <c r="B117" s="83"/>
      <c r="C117" s="83" t="s">
        <v>140</v>
      </c>
      <c r="D117" s="83"/>
      <c r="E117" s="84"/>
      <c r="F117" s="85">
        <v>973.18</v>
      </c>
      <c r="G117" s="86">
        <v>931.14</v>
      </c>
      <c r="H117" s="86">
        <v>496.61</v>
      </c>
      <c r="I117" s="86">
        <v>920.11</v>
      </c>
      <c r="J117" s="86">
        <v>271.11</v>
      </c>
      <c r="K117" s="85">
        <v>1072.550048828125</v>
      </c>
      <c r="L117" s="86">
        <v>1072.550048828125</v>
      </c>
      <c r="M117" s="86">
        <v>1072.550048828125</v>
      </c>
      <c r="N117" s="86">
        <v>1072.550048828125</v>
      </c>
      <c r="O117" s="86">
        <v>1072.550048828125</v>
      </c>
      <c r="P117" s="86">
        <v>1072.550048828125</v>
      </c>
      <c r="Q117" s="86">
        <v>1072.550048828125</v>
      </c>
      <c r="R117" s="87">
        <v>11100.000341796875</v>
      </c>
      <c r="S117" s="84"/>
      <c r="T117" s="71"/>
      <c r="U117" s="74">
        <v>0</v>
      </c>
      <c r="V117" s="75">
        <v>-11100.000341796875</v>
      </c>
    </row>
    <row r="118" spans="1:22" ht="11.25" customHeight="1" x14ac:dyDescent="0.35">
      <c r="A118" s="83"/>
      <c r="B118" s="83"/>
      <c r="C118" s="83" t="s">
        <v>141</v>
      </c>
      <c r="D118" s="83"/>
      <c r="E118" s="84"/>
      <c r="F118" s="85">
        <v>845.13</v>
      </c>
      <c r="G118" s="86">
        <v>891.66</v>
      </c>
      <c r="H118" s="86">
        <v>536.84</v>
      </c>
      <c r="I118" s="86">
        <v>871.6</v>
      </c>
      <c r="J118" s="86">
        <v>263.77999999999997</v>
      </c>
      <c r="K118" s="85">
        <v>1098.712890625</v>
      </c>
      <c r="L118" s="86">
        <v>1098.712890625</v>
      </c>
      <c r="M118" s="86">
        <v>1098.712890625</v>
      </c>
      <c r="N118" s="86">
        <v>1098.712890625</v>
      </c>
      <c r="O118" s="86">
        <v>1098.712890625</v>
      </c>
      <c r="P118" s="86">
        <v>1098.712890625</v>
      </c>
      <c r="Q118" s="86">
        <v>1098.712890625</v>
      </c>
      <c r="R118" s="87">
        <v>11100.000234375</v>
      </c>
      <c r="S118" s="84"/>
      <c r="T118" s="71"/>
      <c r="U118" s="74">
        <v>0</v>
      </c>
      <c r="V118" s="75">
        <v>-11100.000234375</v>
      </c>
    </row>
    <row r="119" spans="1:22" ht="11.25" customHeight="1" x14ac:dyDescent="0.35">
      <c r="A119" s="83"/>
      <c r="B119" s="83"/>
      <c r="C119" s="83" t="s">
        <v>142</v>
      </c>
      <c r="D119" s="83"/>
      <c r="E119" s="84"/>
      <c r="F119" s="85">
        <v>849.57</v>
      </c>
      <c r="G119" s="86">
        <v>684.05</v>
      </c>
      <c r="H119" s="86">
        <v>324.27</v>
      </c>
      <c r="I119" s="86">
        <v>614.52</v>
      </c>
      <c r="J119" s="86">
        <v>225.27</v>
      </c>
      <c r="K119" s="85">
        <v>1200.3314208984375</v>
      </c>
      <c r="L119" s="86">
        <v>1200.3314208984375</v>
      </c>
      <c r="M119" s="86">
        <v>1200.3314208984375</v>
      </c>
      <c r="N119" s="86">
        <v>1200.3314208984375</v>
      </c>
      <c r="O119" s="86">
        <v>1200.3314208984375</v>
      </c>
      <c r="P119" s="86">
        <v>1200.3314208984375</v>
      </c>
      <c r="Q119" s="86">
        <v>1200.3314208984375</v>
      </c>
      <c r="R119" s="87">
        <v>11099.999946289063</v>
      </c>
      <c r="S119" s="84"/>
      <c r="T119" s="71"/>
      <c r="U119" s="74">
        <v>0</v>
      </c>
      <c r="V119" s="75">
        <v>-11099.999946289063</v>
      </c>
    </row>
    <row r="120" spans="1:22" ht="11.25" customHeight="1" x14ac:dyDescent="0.35">
      <c r="A120" s="83"/>
      <c r="B120" s="83"/>
      <c r="C120" s="83" t="s">
        <v>143</v>
      </c>
      <c r="D120" s="83"/>
      <c r="E120" s="84"/>
      <c r="F120" s="85">
        <v>0</v>
      </c>
      <c r="G120" s="86">
        <v>0</v>
      </c>
      <c r="H120" s="86">
        <v>0</v>
      </c>
      <c r="I120" s="86">
        <v>52.24</v>
      </c>
      <c r="J120" s="86">
        <v>0</v>
      </c>
      <c r="K120" s="85">
        <v>-7.4628572463989258</v>
      </c>
      <c r="L120" s="86">
        <v>-7.4628572463989258</v>
      </c>
      <c r="M120" s="86">
        <v>-7.4628572463989258</v>
      </c>
      <c r="N120" s="86">
        <v>-7.4628572463989258</v>
      </c>
      <c r="O120" s="86">
        <v>-7.4628572463989258</v>
      </c>
      <c r="P120" s="86">
        <v>-7.4628572463989258</v>
      </c>
      <c r="Q120" s="86">
        <v>-7.4628572463989258</v>
      </c>
      <c r="R120" s="87">
        <v>-7.2479247847923034E-7</v>
      </c>
      <c r="S120" s="84"/>
      <c r="T120" s="71"/>
      <c r="U120" s="74">
        <v>0</v>
      </c>
      <c r="V120" s="75">
        <v>7.2479247847923034E-7</v>
      </c>
    </row>
    <row r="121" spans="1:22" ht="11.25" customHeight="1" x14ac:dyDescent="0.35">
      <c r="A121" s="83"/>
      <c r="B121" s="83"/>
      <c r="C121" s="88" t="s">
        <v>144</v>
      </c>
      <c r="D121" s="88"/>
      <c r="E121" s="89"/>
      <c r="F121" s="90">
        <v>2667.88</v>
      </c>
      <c r="G121" s="91">
        <v>74256.850000000006</v>
      </c>
      <c r="H121" s="91">
        <v>38857.719999999994</v>
      </c>
      <c r="I121" s="91">
        <v>2458.4699999999998</v>
      </c>
      <c r="J121" s="91">
        <v>35010.159999999996</v>
      </c>
      <c r="K121" s="90">
        <v>71054.148592948914</v>
      </c>
      <c r="L121" s="91">
        <v>71054.148592948914</v>
      </c>
      <c r="M121" s="91">
        <v>71054.148592948914</v>
      </c>
      <c r="N121" s="91">
        <v>71054.148592948914</v>
      </c>
      <c r="O121" s="91">
        <v>71054.148592948914</v>
      </c>
      <c r="P121" s="91">
        <v>71054.148592948914</v>
      </c>
      <c r="Q121" s="91">
        <v>71054.148592948914</v>
      </c>
      <c r="R121" s="92">
        <v>650630.12015064247</v>
      </c>
      <c r="S121" s="89"/>
      <c r="T121" s="72"/>
      <c r="U121" s="76">
        <v>0</v>
      </c>
      <c r="V121" s="72">
        <v>-650630.12015064247</v>
      </c>
    </row>
    <row r="122" spans="1:22" ht="11.25" customHeight="1" x14ac:dyDescent="0.35">
      <c r="A122" s="83"/>
      <c r="B122" s="83" t="s">
        <v>23</v>
      </c>
      <c r="C122" s="83"/>
      <c r="D122" s="83"/>
      <c r="E122" s="84"/>
      <c r="F122" s="85"/>
      <c r="G122" s="86"/>
      <c r="H122" s="86"/>
      <c r="I122" s="86"/>
      <c r="J122" s="86"/>
      <c r="K122" s="85"/>
      <c r="L122" s="86"/>
      <c r="M122" s="86"/>
      <c r="N122" s="86"/>
      <c r="O122" s="86"/>
      <c r="P122" s="86"/>
      <c r="Q122" s="86"/>
      <c r="R122" s="87"/>
      <c r="S122" s="84"/>
      <c r="T122" s="71"/>
      <c r="U122" s="74"/>
      <c r="V122" s="75"/>
    </row>
    <row r="123" spans="1:22" ht="11.25" customHeight="1" x14ac:dyDescent="0.35">
      <c r="A123" s="83"/>
      <c r="B123" s="83"/>
      <c r="C123" s="83" t="s">
        <v>145</v>
      </c>
      <c r="D123" s="83"/>
      <c r="E123" s="84"/>
      <c r="F123" s="85">
        <v>0</v>
      </c>
      <c r="G123" s="86">
        <v>3757.23</v>
      </c>
      <c r="H123" s="86">
        <v>0</v>
      </c>
      <c r="I123" s="86">
        <v>0</v>
      </c>
      <c r="J123" s="86">
        <v>0</v>
      </c>
      <c r="K123" s="85">
        <v>719.25860595703125</v>
      </c>
      <c r="L123" s="86">
        <v>719.25860595703125</v>
      </c>
      <c r="M123" s="86">
        <v>719.25860595703125</v>
      </c>
      <c r="N123" s="86">
        <v>719.25860595703125</v>
      </c>
      <c r="O123" s="86">
        <v>719.25860595703125</v>
      </c>
      <c r="P123" s="86">
        <v>719.25860595703125</v>
      </c>
      <c r="Q123" s="86">
        <v>719.25860595703125</v>
      </c>
      <c r="R123" s="87">
        <v>8792.0402416992183</v>
      </c>
      <c r="S123" s="84"/>
      <c r="T123" s="71"/>
      <c r="U123" s="74">
        <v>0</v>
      </c>
      <c r="V123" s="75">
        <v>-8792.0402416992183</v>
      </c>
    </row>
    <row r="124" spans="1:22" ht="11.25" customHeight="1" x14ac:dyDescent="0.35">
      <c r="A124" s="83"/>
      <c r="B124" s="83"/>
      <c r="C124" s="83" t="s">
        <v>146</v>
      </c>
      <c r="D124" s="83"/>
      <c r="E124" s="84"/>
      <c r="F124" s="85">
        <v>500.8</v>
      </c>
      <c r="G124" s="86">
        <v>560.24</v>
      </c>
      <c r="H124" s="86">
        <v>0</v>
      </c>
      <c r="I124" s="86">
        <v>0</v>
      </c>
      <c r="J124" s="86">
        <v>0</v>
      </c>
      <c r="K124" s="85">
        <v>1070.4857177734375</v>
      </c>
      <c r="L124" s="86">
        <v>1070.4857177734375</v>
      </c>
      <c r="M124" s="86">
        <v>1070.4857177734375</v>
      </c>
      <c r="N124" s="86">
        <v>1070.4857177734375</v>
      </c>
      <c r="O124" s="86">
        <v>1070.4857177734375</v>
      </c>
      <c r="P124" s="86">
        <v>1070.4857177734375</v>
      </c>
      <c r="Q124" s="86">
        <v>1070.4857177734375</v>
      </c>
      <c r="R124" s="87">
        <v>8554.4400244140634</v>
      </c>
      <c r="S124" s="84"/>
      <c r="T124" s="71"/>
      <c r="U124" s="74">
        <v>0</v>
      </c>
      <c r="V124" s="75">
        <v>-8554.4400244140634</v>
      </c>
    </row>
    <row r="125" spans="1:22" ht="11.25" customHeight="1" x14ac:dyDescent="0.35">
      <c r="A125" s="83"/>
      <c r="B125" s="83"/>
      <c r="C125" s="83" t="s">
        <v>147</v>
      </c>
      <c r="D125" s="83"/>
      <c r="E125" s="84"/>
      <c r="F125" s="85">
        <v>3200</v>
      </c>
      <c r="G125" s="86">
        <v>8650.15</v>
      </c>
      <c r="H125" s="86">
        <v>2750</v>
      </c>
      <c r="I125" s="86">
        <v>2400</v>
      </c>
      <c r="J125" s="86">
        <v>3600</v>
      </c>
      <c r="K125" s="85">
        <v>-1754.7586669921875</v>
      </c>
      <c r="L125" s="86">
        <v>-1754.7586669921875</v>
      </c>
      <c r="M125" s="86">
        <v>-1754.7586669921875</v>
      </c>
      <c r="N125" s="86">
        <v>-1754.7586669921875</v>
      </c>
      <c r="O125" s="86">
        <v>-1754.7586669921875</v>
      </c>
      <c r="P125" s="86">
        <v>-1754.7586669921875</v>
      </c>
      <c r="Q125" s="86">
        <v>-1754.7586669921875</v>
      </c>
      <c r="R125" s="87">
        <v>8316.839331054689</v>
      </c>
      <c r="S125" s="84"/>
      <c r="T125" s="71"/>
      <c r="U125" s="74">
        <v>0</v>
      </c>
      <c r="V125" s="75">
        <v>-8316.839331054689</v>
      </c>
    </row>
    <row r="126" spans="1:22" ht="11.25" customHeight="1" x14ac:dyDescent="0.35">
      <c r="A126" s="83"/>
      <c r="B126" s="83"/>
      <c r="C126" s="83" t="s">
        <v>148</v>
      </c>
      <c r="D126" s="83"/>
      <c r="E126" s="84"/>
      <c r="F126" s="85">
        <v>4141.1000000000004</v>
      </c>
      <c r="G126" s="86">
        <v>4182.49</v>
      </c>
      <c r="H126" s="86">
        <v>0</v>
      </c>
      <c r="I126" s="86">
        <v>0</v>
      </c>
      <c r="J126" s="86">
        <v>0</v>
      </c>
      <c r="K126" s="85">
        <v>-1189.084228515625</v>
      </c>
      <c r="L126" s="86">
        <v>-1189.084228515625</v>
      </c>
      <c r="M126" s="86">
        <v>-1189.084228515625</v>
      </c>
      <c r="N126" s="86">
        <v>-1189.084228515625</v>
      </c>
      <c r="O126" s="86">
        <v>-1189.084228515625</v>
      </c>
      <c r="P126" s="86">
        <v>-1189.084228515625</v>
      </c>
      <c r="Q126" s="86">
        <v>-1189.084228515625</v>
      </c>
      <c r="R126" s="87">
        <v>4.0039062514551915E-4</v>
      </c>
      <c r="S126" s="84"/>
      <c r="T126" s="71"/>
      <c r="U126" s="74">
        <v>0</v>
      </c>
      <c r="V126" s="75">
        <v>-4.0039062514551915E-4</v>
      </c>
    </row>
    <row r="127" spans="1:22" ht="11.25" customHeight="1" x14ac:dyDescent="0.35">
      <c r="A127" s="83"/>
      <c r="B127" s="83"/>
      <c r="C127" s="83" t="s">
        <v>149</v>
      </c>
      <c r="D127" s="83"/>
      <c r="E127" s="84"/>
      <c r="F127" s="85">
        <v>0</v>
      </c>
      <c r="G127" s="86">
        <v>4223.88</v>
      </c>
      <c r="H127" s="86">
        <v>0</v>
      </c>
      <c r="I127" s="86">
        <v>0</v>
      </c>
      <c r="J127" s="86">
        <v>0</v>
      </c>
      <c r="K127" s="85">
        <v>-603.41143798828125</v>
      </c>
      <c r="L127" s="86">
        <v>-603.41143798828125</v>
      </c>
      <c r="M127" s="86">
        <v>-603.41143798828125</v>
      </c>
      <c r="N127" s="86">
        <v>-603.41143798828125</v>
      </c>
      <c r="O127" s="86">
        <v>-603.41143798828125</v>
      </c>
      <c r="P127" s="86">
        <v>-603.41143798828125</v>
      </c>
      <c r="Q127" s="86">
        <v>-603.41143798828125</v>
      </c>
      <c r="R127" s="87">
        <v>-6.5917968640860636E-5</v>
      </c>
      <c r="S127" s="84"/>
      <c r="T127" s="71"/>
      <c r="U127" s="74">
        <v>0</v>
      </c>
      <c r="V127" s="75">
        <v>6.5917968640860636E-5</v>
      </c>
    </row>
    <row r="128" spans="1:22" ht="11.25" customHeight="1" x14ac:dyDescent="0.35">
      <c r="A128" s="83"/>
      <c r="B128" s="83"/>
      <c r="C128" s="83" t="s">
        <v>150</v>
      </c>
      <c r="D128" s="83"/>
      <c r="E128" s="84"/>
      <c r="F128" s="85">
        <v>0</v>
      </c>
      <c r="G128" s="86">
        <v>3567.62</v>
      </c>
      <c r="H128" s="86">
        <v>0</v>
      </c>
      <c r="I128" s="86">
        <v>0</v>
      </c>
      <c r="J128" s="86">
        <v>0</v>
      </c>
      <c r="K128" s="85">
        <v>-509.66000366210938</v>
      </c>
      <c r="L128" s="86">
        <v>-509.66000366210938</v>
      </c>
      <c r="M128" s="86">
        <v>-509.66000366210938</v>
      </c>
      <c r="N128" s="86">
        <v>-509.66000366210938</v>
      </c>
      <c r="O128" s="86">
        <v>-509.66000366210938</v>
      </c>
      <c r="P128" s="86">
        <v>-509.66000366210938</v>
      </c>
      <c r="Q128" s="86">
        <v>-509.66000366210938</v>
      </c>
      <c r="R128" s="87">
        <v>-2.5634765734139364E-5</v>
      </c>
      <c r="S128" s="84"/>
      <c r="T128" s="71"/>
      <c r="U128" s="74">
        <v>0</v>
      </c>
      <c r="V128" s="75">
        <v>2.5634765734139364E-5</v>
      </c>
    </row>
    <row r="129" spans="1:22" ht="11.25" customHeight="1" x14ac:dyDescent="0.35">
      <c r="A129" s="83"/>
      <c r="B129" s="83"/>
      <c r="C129" s="83" t="s">
        <v>151</v>
      </c>
      <c r="D129" s="83"/>
      <c r="E129" s="84"/>
      <c r="F129" s="85">
        <v>0</v>
      </c>
      <c r="G129" s="86">
        <v>0</v>
      </c>
      <c r="H129" s="86">
        <v>6980.93</v>
      </c>
      <c r="I129" s="86">
        <v>55</v>
      </c>
      <c r="J129" s="86">
        <v>5658.71</v>
      </c>
      <c r="K129" s="85">
        <v>359.33718872070313</v>
      </c>
      <c r="L129" s="86">
        <v>359.33718872070313</v>
      </c>
      <c r="M129" s="86">
        <v>359.33718872070313</v>
      </c>
      <c r="N129" s="86">
        <v>359.33718872070313</v>
      </c>
      <c r="O129" s="86">
        <v>359.33718872070313</v>
      </c>
      <c r="P129" s="86">
        <v>359.33718872070313</v>
      </c>
      <c r="Q129" s="86">
        <v>359.33718872070313</v>
      </c>
      <c r="R129" s="87">
        <v>15210.000321044921</v>
      </c>
      <c r="S129" s="84"/>
      <c r="T129" s="71"/>
      <c r="U129" s="74">
        <v>0</v>
      </c>
      <c r="V129" s="75">
        <v>-15210.000321044921</v>
      </c>
    </row>
    <row r="130" spans="1:22" ht="11.25" customHeight="1" x14ac:dyDescent="0.35">
      <c r="A130" s="83"/>
      <c r="B130" s="83"/>
      <c r="C130" s="83" t="s">
        <v>152</v>
      </c>
      <c r="D130" s="83"/>
      <c r="E130" s="84"/>
      <c r="F130" s="85">
        <v>0</v>
      </c>
      <c r="G130" s="86">
        <v>0</v>
      </c>
      <c r="H130" s="86">
        <v>1186.99</v>
      </c>
      <c r="I130" s="86">
        <v>970.35</v>
      </c>
      <c r="J130" s="86">
        <v>60</v>
      </c>
      <c r="K130" s="85">
        <v>1856.0943603515625</v>
      </c>
      <c r="L130" s="86">
        <v>1856.0943603515625</v>
      </c>
      <c r="M130" s="86">
        <v>1856.0943603515625</v>
      </c>
      <c r="N130" s="86">
        <v>1856.0943603515625</v>
      </c>
      <c r="O130" s="86">
        <v>1856.0943603515625</v>
      </c>
      <c r="P130" s="86">
        <v>1856.0943603515625</v>
      </c>
      <c r="Q130" s="86">
        <v>1856.0943603515625</v>
      </c>
      <c r="R130" s="87">
        <v>15210.000522460938</v>
      </c>
      <c r="S130" s="84"/>
      <c r="T130" s="71"/>
      <c r="U130" s="74">
        <v>0</v>
      </c>
      <c r="V130" s="75">
        <v>-15210.000522460938</v>
      </c>
    </row>
    <row r="131" spans="1:22" ht="11.25" customHeight="1" x14ac:dyDescent="0.35">
      <c r="A131" s="83"/>
      <c r="B131" s="83"/>
      <c r="C131" s="83" t="s">
        <v>153</v>
      </c>
      <c r="D131" s="83"/>
      <c r="E131" s="84"/>
      <c r="F131" s="85">
        <v>0</v>
      </c>
      <c r="G131" s="86">
        <v>1190</v>
      </c>
      <c r="H131" s="86">
        <v>0</v>
      </c>
      <c r="I131" s="86">
        <v>-740.24</v>
      </c>
      <c r="J131" s="86">
        <v>33.950000000000003</v>
      </c>
      <c r="K131" s="85">
        <v>2532.326904296875</v>
      </c>
      <c r="L131" s="86">
        <v>2532.326904296875</v>
      </c>
      <c r="M131" s="86">
        <v>2532.326904296875</v>
      </c>
      <c r="N131" s="86">
        <v>2532.326904296875</v>
      </c>
      <c r="O131" s="86">
        <v>2532.326904296875</v>
      </c>
      <c r="P131" s="86">
        <v>2532.326904296875</v>
      </c>
      <c r="Q131" s="86">
        <v>2532.326904296875</v>
      </c>
      <c r="R131" s="87">
        <v>18209.998330078124</v>
      </c>
      <c r="S131" s="84"/>
      <c r="T131" s="71"/>
      <c r="U131" s="74">
        <v>0</v>
      </c>
      <c r="V131" s="75">
        <v>-18209.998330078124</v>
      </c>
    </row>
    <row r="132" spans="1:22" ht="11.25" customHeight="1" x14ac:dyDescent="0.35">
      <c r="A132" s="83"/>
      <c r="B132" s="83"/>
      <c r="C132" s="83" t="s">
        <v>154</v>
      </c>
      <c r="D132" s="83"/>
      <c r="E132" s="84"/>
      <c r="F132" s="85">
        <v>540.1</v>
      </c>
      <c r="G132" s="86">
        <v>598.23</v>
      </c>
      <c r="H132" s="86">
        <v>768.69</v>
      </c>
      <c r="I132" s="86">
        <v>753.84</v>
      </c>
      <c r="J132" s="86">
        <v>601.33000000000004</v>
      </c>
      <c r="K132" s="85">
        <v>2962.54443359375</v>
      </c>
      <c r="L132" s="86">
        <v>2962.54443359375</v>
      </c>
      <c r="M132" s="86">
        <v>2962.54443359375</v>
      </c>
      <c r="N132" s="86">
        <v>2962.54443359375</v>
      </c>
      <c r="O132" s="86">
        <v>2962.54443359375</v>
      </c>
      <c r="P132" s="86">
        <v>2962.54443359375</v>
      </c>
      <c r="Q132" s="86">
        <v>2962.54443359375</v>
      </c>
      <c r="R132" s="87">
        <v>24000.001035156252</v>
      </c>
      <c r="S132" s="84"/>
      <c r="T132" s="71"/>
      <c r="U132" s="74">
        <v>0</v>
      </c>
      <c r="V132" s="75">
        <v>-24000.001035156252</v>
      </c>
    </row>
    <row r="133" spans="1:22" ht="11.25" customHeight="1" x14ac:dyDescent="0.35">
      <c r="A133" s="83"/>
      <c r="B133" s="83"/>
      <c r="C133" s="83" t="s">
        <v>155</v>
      </c>
      <c r="D133" s="83"/>
      <c r="E133" s="84"/>
      <c r="F133" s="85">
        <v>0</v>
      </c>
      <c r="G133" s="86">
        <v>31.73</v>
      </c>
      <c r="H133" s="86">
        <v>0</v>
      </c>
      <c r="I133" s="86">
        <v>0</v>
      </c>
      <c r="J133" s="86">
        <v>0</v>
      </c>
      <c r="K133" s="85">
        <v>3424.03857421875</v>
      </c>
      <c r="L133" s="86">
        <v>3424.03857421875</v>
      </c>
      <c r="M133" s="86">
        <v>3424.03857421875</v>
      </c>
      <c r="N133" s="86">
        <v>3424.03857421875</v>
      </c>
      <c r="O133" s="86">
        <v>3424.03857421875</v>
      </c>
      <c r="P133" s="86">
        <v>3424.03857421875</v>
      </c>
      <c r="Q133" s="86">
        <v>3424.03857421875</v>
      </c>
      <c r="R133" s="87">
        <v>24000.00001953125</v>
      </c>
      <c r="S133" s="84"/>
      <c r="T133" s="71"/>
      <c r="U133" s="74">
        <v>0</v>
      </c>
      <c r="V133" s="75">
        <v>-24000.00001953125</v>
      </c>
    </row>
    <row r="134" spans="1:22" ht="11.25" customHeight="1" x14ac:dyDescent="0.35">
      <c r="A134" s="83"/>
      <c r="B134" s="83"/>
      <c r="C134" s="83" t="s">
        <v>156</v>
      </c>
      <c r="D134" s="83"/>
      <c r="E134" s="84"/>
      <c r="F134" s="85">
        <v>412.79</v>
      </c>
      <c r="G134" s="86">
        <v>514.22</v>
      </c>
      <c r="H134" s="86">
        <v>1218.2</v>
      </c>
      <c r="I134" s="86">
        <v>509.66</v>
      </c>
      <c r="J134" s="86">
        <v>739.33</v>
      </c>
      <c r="K134" s="85">
        <v>2943.685791015625</v>
      </c>
      <c r="L134" s="86">
        <v>2943.685791015625</v>
      </c>
      <c r="M134" s="86">
        <v>2943.685791015625</v>
      </c>
      <c r="N134" s="86">
        <v>2943.685791015625</v>
      </c>
      <c r="O134" s="86">
        <v>2943.685791015625</v>
      </c>
      <c r="P134" s="86">
        <v>2943.685791015625</v>
      </c>
      <c r="Q134" s="86">
        <v>2943.685791015625</v>
      </c>
      <c r="R134" s="87">
        <v>24000.000537109376</v>
      </c>
      <c r="S134" s="84"/>
      <c r="T134" s="71"/>
      <c r="U134" s="74">
        <v>0</v>
      </c>
      <c r="V134" s="75">
        <v>-24000.000537109376</v>
      </c>
    </row>
    <row r="135" spans="1:22" ht="11.25" customHeight="1" x14ac:dyDescent="0.35">
      <c r="A135" s="83"/>
      <c r="B135" s="83"/>
      <c r="C135" s="83" t="s">
        <v>157</v>
      </c>
      <c r="D135" s="83"/>
      <c r="E135" s="84"/>
      <c r="F135" s="85">
        <v>841.96</v>
      </c>
      <c r="G135" s="86">
        <v>1636.32</v>
      </c>
      <c r="H135" s="86">
        <v>809.12</v>
      </c>
      <c r="I135" s="86">
        <v>825.54</v>
      </c>
      <c r="J135" s="86">
        <v>1005.98</v>
      </c>
      <c r="K135" s="85">
        <v>568.72003173828125</v>
      </c>
      <c r="L135" s="86">
        <v>568.72003173828125</v>
      </c>
      <c r="M135" s="86">
        <v>568.72003173828125</v>
      </c>
      <c r="N135" s="86">
        <v>568.72003173828125</v>
      </c>
      <c r="O135" s="86">
        <v>568.72003173828125</v>
      </c>
      <c r="P135" s="86">
        <v>568.72003173828125</v>
      </c>
      <c r="Q135" s="86">
        <v>568.72003173828125</v>
      </c>
      <c r="R135" s="87">
        <v>9099.9602221679688</v>
      </c>
      <c r="S135" s="84"/>
      <c r="T135" s="71"/>
      <c r="U135" s="74">
        <v>0</v>
      </c>
      <c r="V135" s="75">
        <v>-9099.9602221679688</v>
      </c>
    </row>
    <row r="136" spans="1:22" ht="11.25" customHeight="1" x14ac:dyDescent="0.35">
      <c r="A136" s="83"/>
      <c r="B136" s="83"/>
      <c r="C136" s="83" t="s">
        <v>158</v>
      </c>
      <c r="D136" s="83"/>
      <c r="E136" s="84"/>
      <c r="F136" s="85">
        <v>0</v>
      </c>
      <c r="G136" s="86">
        <v>799.34</v>
      </c>
      <c r="H136" s="86">
        <v>777.62</v>
      </c>
      <c r="I136" s="86">
        <v>779.74</v>
      </c>
      <c r="J136" s="86">
        <v>795.62</v>
      </c>
      <c r="K136" s="85">
        <v>849.66278076171875</v>
      </c>
      <c r="L136" s="86">
        <v>849.66278076171875</v>
      </c>
      <c r="M136" s="86">
        <v>849.66278076171875</v>
      </c>
      <c r="N136" s="86">
        <v>849.66278076171875</v>
      </c>
      <c r="O136" s="86">
        <v>849.66278076171875</v>
      </c>
      <c r="P136" s="86">
        <v>849.66278076171875</v>
      </c>
      <c r="Q136" s="86">
        <v>849.66278076171875</v>
      </c>
      <c r="R136" s="87">
        <v>9099.959465332031</v>
      </c>
      <c r="S136" s="84"/>
      <c r="T136" s="71"/>
      <c r="U136" s="74">
        <v>0</v>
      </c>
      <c r="V136" s="75">
        <v>-9099.959465332031</v>
      </c>
    </row>
    <row r="137" spans="1:22" ht="11.25" customHeight="1" x14ac:dyDescent="0.35">
      <c r="A137" s="83"/>
      <c r="B137" s="83"/>
      <c r="C137" s="83" t="s">
        <v>159</v>
      </c>
      <c r="D137" s="83"/>
      <c r="E137" s="84"/>
      <c r="F137" s="85">
        <v>463.73</v>
      </c>
      <c r="G137" s="86">
        <v>510.85</v>
      </c>
      <c r="H137" s="86">
        <v>457.83</v>
      </c>
      <c r="I137" s="86">
        <v>541.80999999999995</v>
      </c>
      <c r="J137" s="86">
        <v>552.59</v>
      </c>
      <c r="K137" s="85">
        <v>939.02142333984375</v>
      </c>
      <c r="L137" s="86">
        <v>939.02142333984375</v>
      </c>
      <c r="M137" s="86">
        <v>939.02142333984375</v>
      </c>
      <c r="N137" s="86">
        <v>939.02142333984375</v>
      </c>
      <c r="O137" s="86">
        <v>939.02142333984375</v>
      </c>
      <c r="P137" s="86">
        <v>939.02142333984375</v>
      </c>
      <c r="Q137" s="86">
        <v>939.02142333984375</v>
      </c>
      <c r="R137" s="87">
        <v>9099.9599633789057</v>
      </c>
      <c r="S137" s="84"/>
      <c r="T137" s="71"/>
      <c r="U137" s="74">
        <v>0</v>
      </c>
      <c r="V137" s="75">
        <v>-9099.9599633789057</v>
      </c>
    </row>
    <row r="138" spans="1:22" ht="11.25" customHeight="1" x14ac:dyDescent="0.35">
      <c r="A138" s="83"/>
      <c r="B138" s="83"/>
      <c r="C138" s="83" t="s">
        <v>160</v>
      </c>
      <c r="D138" s="83"/>
      <c r="E138" s="84"/>
      <c r="F138" s="85">
        <v>0</v>
      </c>
      <c r="G138" s="86">
        <v>0</v>
      </c>
      <c r="H138" s="86">
        <v>122</v>
      </c>
      <c r="I138" s="86">
        <v>75.83</v>
      </c>
      <c r="J138" s="86">
        <v>195.66</v>
      </c>
      <c r="K138" s="85">
        <v>-56.212856292724609</v>
      </c>
      <c r="L138" s="86">
        <v>-56.212856292724609</v>
      </c>
      <c r="M138" s="86">
        <v>-56.212856292724609</v>
      </c>
      <c r="N138" s="86">
        <v>-56.212856292724609</v>
      </c>
      <c r="O138" s="86">
        <v>-56.212856292724609</v>
      </c>
      <c r="P138" s="86">
        <v>-56.212856292724609</v>
      </c>
      <c r="Q138" s="86">
        <v>-56.212856292724609</v>
      </c>
      <c r="R138" s="87">
        <v>5.950927743469947E-6</v>
      </c>
      <c r="S138" s="84"/>
      <c r="T138" s="71"/>
      <c r="U138" s="74">
        <v>0</v>
      </c>
      <c r="V138" s="75">
        <v>-5.950927743469947E-6</v>
      </c>
    </row>
    <row r="139" spans="1:22" ht="11.25" customHeight="1" x14ac:dyDescent="0.35">
      <c r="A139" s="83"/>
      <c r="B139" s="83"/>
      <c r="C139" s="83" t="s">
        <v>161</v>
      </c>
      <c r="D139" s="83"/>
      <c r="E139" s="84"/>
      <c r="F139" s="85">
        <v>0</v>
      </c>
      <c r="G139" s="86">
        <v>0</v>
      </c>
      <c r="H139" s="86">
        <v>0</v>
      </c>
      <c r="I139" s="86">
        <v>50.93</v>
      </c>
      <c r="J139" s="86">
        <v>233.34</v>
      </c>
      <c r="K139" s="85">
        <v>-40.609996795654297</v>
      </c>
      <c r="L139" s="86">
        <v>-40.609996795654297</v>
      </c>
      <c r="M139" s="86">
        <v>-40.609996795654297</v>
      </c>
      <c r="N139" s="86">
        <v>-40.609996795654297</v>
      </c>
      <c r="O139" s="86">
        <v>-40.609996795654297</v>
      </c>
      <c r="P139" s="86">
        <v>-40.609996795654297</v>
      </c>
      <c r="Q139" s="86">
        <v>-40.609996795654297</v>
      </c>
      <c r="R139" s="87">
        <v>2.2430419903685106E-5</v>
      </c>
      <c r="S139" s="84"/>
      <c r="T139" s="71"/>
      <c r="U139" s="74">
        <v>0</v>
      </c>
      <c r="V139" s="75">
        <v>-2.2430419903685106E-5</v>
      </c>
    </row>
    <row r="140" spans="1:22" ht="11.25" customHeight="1" x14ac:dyDescent="0.35">
      <c r="A140" s="83"/>
      <c r="B140" s="83"/>
      <c r="C140" s="83" t="s">
        <v>162</v>
      </c>
      <c r="D140" s="83"/>
      <c r="E140" s="84"/>
      <c r="F140" s="85">
        <v>2145.4</v>
      </c>
      <c r="G140" s="86">
        <v>3481.43</v>
      </c>
      <c r="H140" s="86">
        <v>3203.59</v>
      </c>
      <c r="I140" s="86">
        <v>3142.06</v>
      </c>
      <c r="J140" s="86">
        <v>2894.59</v>
      </c>
      <c r="K140" s="85">
        <v>7570.5615234375</v>
      </c>
      <c r="L140" s="86">
        <v>7570.5615234375</v>
      </c>
      <c r="M140" s="86">
        <v>7570.5615234375</v>
      </c>
      <c r="N140" s="86">
        <v>7570.5615234375</v>
      </c>
      <c r="O140" s="86">
        <v>7570.5615234375</v>
      </c>
      <c r="P140" s="86">
        <v>7570.5615234375</v>
      </c>
      <c r="Q140" s="86">
        <v>7570.5615234375</v>
      </c>
      <c r="R140" s="87">
        <v>67861.000664062507</v>
      </c>
      <c r="S140" s="84"/>
      <c r="T140" s="71"/>
      <c r="U140" s="74">
        <v>0</v>
      </c>
      <c r="V140" s="75">
        <v>-67861.000664062507</v>
      </c>
    </row>
    <row r="141" spans="1:22" ht="11.25" customHeight="1" x14ac:dyDescent="0.35">
      <c r="A141" s="83"/>
      <c r="B141" s="83"/>
      <c r="C141" s="83" t="s">
        <v>163</v>
      </c>
      <c r="D141" s="83"/>
      <c r="E141" s="84"/>
      <c r="F141" s="85">
        <v>3101.48</v>
      </c>
      <c r="G141" s="86">
        <v>7700.33</v>
      </c>
      <c r="H141" s="86">
        <v>2194.33</v>
      </c>
      <c r="I141" s="86">
        <v>2870.5</v>
      </c>
      <c r="J141" s="86">
        <v>6050.77</v>
      </c>
      <c r="K141" s="85">
        <v>7866.79833984375</v>
      </c>
      <c r="L141" s="86">
        <v>7866.79833984375</v>
      </c>
      <c r="M141" s="86">
        <v>7866.79833984375</v>
      </c>
      <c r="N141" s="86">
        <v>7866.79833984375</v>
      </c>
      <c r="O141" s="86">
        <v>7866.79833984375</v>
      </c>
      <c r="P141" s="86">
        <v>7866.79833984375</v>
      </c>
      <c r="Q141" s="86">
        <v>7866.79833984375</v>
      </c>
      <c r="R141" s="87">
        <v>76984.998378906253</v>
      </c>
      <c r="S141" s="84"/>
      <c r="T141" s="71"/>
      <c r="U141" s="74">
        <v>0</v>
      </c>
      <c r="V141" s="75">
        <v>-76984.998378906253</v>
      </c>
    </row>
    <row r="142" spans="1:22" ht="11.25" customHeight="1" x14ac:dyDescent="0.35">
      <c r="A142" s="83"/>
      <c r="B142" s="83"/>
      <c r="C142" s="83" t="s">
        <v>164</v>
      </c>
      <c r="D142" s="83"/>
      <c r="E142" s="84"/>
      <c r="F142" s="85">
        <v>2520</v>
      </c>
      <c r="G142" s="86">
        <v>3396.82</v>
      </c>
      <c r="H142" s="86">
        <v>3311.63</v>
      </c>
      <c r="I142" s="86">
        <v>2251.25</v>
      </c>
      <c r="J142" s="86">
        <v>2520</v>
      </c>
      <c r="K142" s="85">
        <v>6848.04296875</v>
      </c>
      <c r="L142" s="86">
        <v>6848.04296875</v>
      </c>
      <c r="M142" s="86">
        <v>6848.04296875</v>
      </c>
      <c r="N142" s="86">
        <v>6848.04296875</v>
      </c>
      <c r="O142" s="86">
        <v>6848.04296875</v>
      </c>
      <c r="P142" s="86">
        <v>6848.04296875</v>
      </c>
      <c r="Q142" s="86">
        <v>6848.04296875</v>
      </c>
      <c r="R142" s="87">
        <v>61936.000781249997</v>
      </c>
      <c r="S142" s="84"/>
      <c r="T142" s="71"/>
      <c r="U142" s="74">
        <v>0</v>
      </c>
      <c r="V142" s="75">
        <v>-61936.000781249997</v>
      </c>
    </row>
    <row r="143" spans="1:22" ht="11.25" customHeight="1" x14ac:dyDescent="0.35">
      <c r="A143" s="83"/>
      <c r="B143" s="83"/>
      <c r="C143" s="83" t="s">
        <v>165</v>
      </c>
      <c r="D143" s="83"/>
      <c r="E143" s="84"/>
      <c r="F143" s="85">
        <v>72.84</v>
      </c>
      <c r="G143" s="86">
        <v>1531.59</v>
      </c>
      <c r="H143" s="86">
        <v>0</v>
      </c>
      <c r="I143" s="86">
        <v>2979.86</v>
      </c>
      <c r="J143" s="86">
        <v>1452.31</v>
      </c>
      <c r="K143" s="85">
        <v>1709.0572509765625</v>
      </c>
      <c r="L143" s="86">
        <v>1709.0572509765625</v>
      </c>
      <c r="M143" s="86">
        <v>1709.0572509765625</v>
      </c>
      <c r="N143" s="86">
        <v>1709.0572509765625</v>
      </c>
      <c r="O143" s="86">
        <v>1709.0572509765625</v>
      </c>
      <c r="P143" s="86">
        <v>1709.0572509765625</v>
      </c>
      <c r="Q143" s="86">
        <v>1709.0572509765625</v>
      </c>
      <c r="R143" s="87">
        <v>18000.000756835936</v>
      </c>
      <c r="S143" s="84"/>
      <c r="T143" s="71"/>
      <c r="U143" s="74">
        <v>0</v>
      </c>
      <c r="V143" s="75">
        <v>-18000.000756835936</v>
      </c>
    </row>
    <row r="144" spans="1:22" ht="11.25" customHeight="1" x14ac:dyDescent="0.35">
      <c r="A144" s="83"/>
      <c r="B144" s="83"/>
      <c r="C144" s="83" t="s">
        <v>166</v>
      </c>
      <c r="D144" s="83"/>
      <c r="E144" s="84"/>
      <c r="F144" s="85">
        <v>25.98</v>
      </c>
      <c r="G144" s="86">
        <v>25.98</v>
      </c>
      <c r="H144" s="86">
        <v>25.98</v>
      </c>
      <c r="I144" s="86">
        <v>1400.35</v>
      </c>
      <c r="J144" s="86">
        <v>1374.37</v>
      </c>
      <c r="K144" s="85">
        <v>2163.90576171875</v>
      </c>
      <c r="L144" s="86">
        <v>2163.90576171875</v>
      </c>
      <c r="M144" s="86">
        <v>2163.90576171875</v>
      </c>
      <c r="N144" s="86">
        <v>2163.90576171875</v>
      </c>
      <c r="O144" s="86">
        <v>2163.90576171875</v>
      </c>
      <c r="P144" s="86">
        <v>2163.90576171875</v>
      </c>
      <c r="Q144" s="86">
        <v>2163.90576171875</v>
      </c>
      <c r="R144" s="87">
        <v>18000.00033203125</v>
      </c>
      <c r="S144" s="84"/>
      <c r="T144" s="71"/>
      <c r="U144" s="74">
        <v>0</v>
      </c>
      <c r="V144" s="75">
        <v>-18000.00033203125</v>
      </c>
    </row>
    <row r="145" spans="1:22" ht="11.25" customHeight="1" x14ac:dyDescent="0.35">
      <c r="A145" s="83"/>
      <c r="B145" s="83"/>
      <c r="C145" s="83" t="s">
        <v>167</v>
      </c>
      <c r="D145" s="83"/>
      <c r="E145" s="84"/>
      <c r="F145" s="85">
        <v>1260.3</v>
      </c>
      <c r="G145" s="86">
        <v>1523.13</v>
      </c>
      <c r="H145" s="86">
        <v>-595.83000000000004</v>
      </c>
      <c r="I145" s="86">
        <v>2454</v>
      </c>
      <c r="J145" s="86">
        <v>1415.23</v>
      </c>
      <c r="K145" s="85">
        <v>1706.1671142578125</v>
      </c>
      <c r="L145" s="86">
        <v>1706.1671142578125</v>
      </c>
      <c r="M145" s="86">
        <v>1706.1671142578125</v>
      </c>
      <c r="N145" s="86">
        <v>1706.1671142578125</v>
      </c>
      <c r="O145" s="86">
        <v>1706.1671142578125</v>
      </c>
      <c r="P145" s="86">
        <v>1706.1671142578125</v>
      </c>
      <c r="Q145" s="86">
        <v>1706.1671142578125</v>
      </c>
      <c r="R145" s="87">
        <v>17999.999799804689</v>
      </c>
      <c r="S145" s="84"/>
      <c r="T145" s="71"/>
      <c r="U145" s="74">
        <v>0</v>
      </c>
      <c r="V145" s="75">
        <v>-17999.999799804689</v>
      </c>
    </row>
    <row r="146" spans="1:22" ht="11.25" customHeight="1" x14ac:dyDescent="0.35">
      <c r="A146" s="83"/>
      <c r="B146" s="83"/>
      <c r="C146" s="83" t="s">
        <v>168</v>
      </c>
      <c r="D146" s="83"/>
      <c r="E146" s="84"/>
      <c r="F146" s="85">
        <v>0</v>
      </c>
      <c r="G146" s="86">
        <v>200</v>
      </c>
      <c r="H146" s="86">
        <v>0</v>
      </c>
      <c r="I146" s="86">
        <v>0</v>
      </c>
      <c r="J146" s="86">
        <v>0</v>
      </c>
      <c r="K146" s="85">
        <v>-28.571428298950195</v>
      </c>
      <c r="L146" s="86">
        <v>-28.571428298950195</v>
      </c>
      <c r="M146" s="86">
        <v>-28.571428298950195</v>
      </c>
      <c r="N146" s="86">
        <v>-28.571428298950195</v>
      </c>
      <c r="O146" s="86">
        <v>-28.571428298950195</v>
      </c>
      <c r="P146" s="86">
        <v>-28.571428298950195</v>
      </c>
      <c r="Q146" s="86">
        <v>-28.571428298950195</v>
      </c>
      <c r="R146" s="87">
        <v>1.9073486328125E-6</v>
      </c>
      <c r="S146" s="84"/>
      <c r="T146" s="71"/>
      <c r="U146" s="74">
        <v>0</v>
      </c>
      <c r="V146" s="75">
        <v>-1.9073486328125E-6</v>
      </c>
    </row>
    <row r="147" spans="1:22" ht="11.25" customHeight="1" x14ac:dyDescent="0.35">
      <c r="A147" s="83"/>
      <c r="B147" s="83"/>
      <c r="C147" s="83" t="s">
        <v>169</v>
      </c>
      <c r="D147" s="83"/>
      <c r="E147" s="84"/>
      <c r="F147" s="85">
        <v>180</v>
      </c>
      <c r="G147" s="86">
        <v>245</v>
      </c>
      <c r="H147" s="86">
        <v>0</v>
      </c>
      <c r="I147" s="86">
        <v>0</v>
      </c>
      <c r="J147" s="86">
        <v>0</v>
      </c>
      <c r="K147" s="85">
        <v>-60.714286804199219</v>
      </c>
      <c r="L147" s="86">
        <v>-60.714286804199219</v>
      </c>
      <c r="M147" s="86">
        <v>-60.714286804199219</v>
      </c>
      <c r="N147" s="86">
        <v>-60.714286804199219</v>
      </c>
      <c r="O147" s="86">
        <v>-60.714286804199219</v>
      </c>
      <c r="P147" s="86">
        <v>-60.714286804199219</v>
      </c>
      <c r="Q147" s="86">
        <v>-60.714286804199219</v>
      </c>
      <c r="R147" s="87">
        <v>-7.62939453125E-6</v>
      </c>
      <c r="S147" s="84"/>
      <c r="T147" s="71"/>
      <c r="U147" s="74">
        <v>0</v>
      </c>
      <c r="V147" s="75">
        <v>7.62939453125E-6</v>
      </c>
    </row>
    <row r="148" spans="1:22" ht="11.25" customHeight="1" x14ac:dyDescent="0.35">
      <c r="A148" s="83"/>
      <c r="B148" s="83"/>
      <c r="C148" s="83" t="s">
        <v>170</v>
      </c>
      <c r="D148" s="83"/>
      <c r="E148" s="84"/>
      <c r="F148" s="85">
        <v>33.950000000000003</v>
      </c>
      <c r="G148" s="86">
        <v>33.950000000000003</v>
      </c>
      <c r="H148" s="86">
        <v>0</v>
      </c>
      <c r="I148" s="86">
        <v>0</v>
      </c>
      <c r="J148" s="86">
        <v>0</v>
      </c>
      <c r="K148" s="85">
        <v>-9.6999998092651367</v>
      </c>
      <c r="L148" s="86">
        <v>-9.6999998092651367</v>
      </c>
      <c r="M148" s="86">
        <v>-9.6999998092651367</v>
      </c>
      <c r="N148" s="86">
        <v>-9.6999998092651367</v>
      </c>
      <c r="O148" s="86">
        <v>-9.6999998092651367</v>
      </c>
      <c r="P148" s="86">
        <v>-9.6999998092651367</v>
      </c>
      <c r="Q148" s="86">
        <v>-9.6999998092651367</v>
      </c>
      <c r="R148" s="87">
        <v>1.3351440486530919E-6</v>
      </c>
      <c r="S148" s="84"/>
      <c r="T148" s="71"/>
      <c r="U148" s="74">
        <v>0</v>
      </c>
      <c r="V148" s="75">
        <v>-1.3351440486530919E-6</v>
      </c>
    </row>
    <row r="149" spans="1:22" ht="11.25" customHeight="1" x14ac:dyDescent="0.35">
      <c r="A149" s="83"/>
      <c r="B149" s="83"/>
      <c r="C149" s="83" t="s">
        <v>171</v>
      </c>
      <c r="D149" s="83"/>
      <c r="E149" s="84"/>
      <c r="F149" s="85">
        <v>2021.99</v>
      </c>
      <c r="G149" s="86">
        <v>133.88</v>
      </c>
      <c r="H149" s="86">
        <v>180.54</v>
      </c>
      <c r="I149" s="86">
        <v>126.76</v>
      </c>
      <c r="J149" s="86">
        <v>1649.52</v>
      </c>
      <c r="K149" s="85">
        <v>1983.9014892578125</v>
      </c>
      <c r="L149" s="86">
        <v>1983.9014892578125</v>
      </c>
      <c r="M149" s="86">
        <v>1983.9014892578125</v>
      </c>
      <c r="N149" s="86">
        <v>1983.9014892578125</v>
      </c>
      <c r="O149" s="86">
        <v>1983.9014892578125</v>
      </c>
      <c r="P149" s="86">
        <v>1983.9014892578125</v>
      </c>
      <c r="Q149" s="86">
        <v>1983.9014892578125</v>
      </c>
      <c r="R149" s="87">
        <v>18000.00042480469</v>
      </c>
      <c r="S149" s="84"/>
      <c r="T149" s="71"/>
      <c r="U149" s="74">
        <v>0</v>
      </c>
      <c r="V149" s="75">
        <v>-18000.00042480469</v>
      </c>
    </row>
    <row r="150" spans="1:22" ht="11.25" customHeight="1" x14ac:dyDescent="0.35">
      <c r="A150" s="83"/>
      <c r="B150" s="83"/>
      <c r="C150" s="83" t="s">
        <v>172</v>
      </c>
      <c r="D150" s="83"/>
      <c r="E150" s="84"/>
      <c r="F150" s="85">
        <v>2284.5</v>
      </c>
      <c r="G150" s="86">
        <v>0</v>
      </c>
      <c r="H150" s="86">
        <v>0</v>
      </c>
      <c r="I150" s="86">
        <v>0</v>
      </c>
      <c r="J150" s="86">
        <v>1143.31</v>
      </c>
      <c r="K150" s="85">
        <v>2081.741455078125</v>
      </c>
      <c r="L150" s="86">
        <v>2081.741455078125</v>
      </c>
      <c r="M150" s="86">
        <v>2081.741455078125</v>
      </c>
      <c r="N150" s="86">
        <v>2081.741455078125</v>
      </c>
      <c r="O150" s="86">
        <v>2081.741455078125</v>
      </c>
      <c r="P150" s="86">
        <v>2081.741455078125</v>
      </c>
      <c r="Q150" s="86">
        <v>2081.741455078125</v>
      </c>
      <c r="R150" s="87">
        <v>18000.000185546873</v>
      </c>
      <c r="S150" s="84"/>
      <c r="T150" s="71"/>
      <c r="U150" s="74">
        <v>0</v>
      </c>
      <c r="V150" s="75">
        <v>-18000.000185546873</v>
      </c>
    </row>
    <row r="151" spans="1:22" ht="11.25" customHeight="1" x14ac:dyDescent="0.35">
      <c r="A151" s="83"/>
      <c r="B151" s="83"/>
      <c r="C151" s="83" t="s">
        <v>173</v>
      </c>
      <c r="D151" s="83"/>
      <c r="E151" s="84"/>
      <c r="F151" s="85">
        <v>1536.75</v>
      </c>
      <c r="G151" s="86">
        <v>0</v>
      </c>
      <c r="H151" s="86">
        <v>0</v>
      </c>
      <c r="I151" s="86">
        <v>0</v>
      </c>
      <c r="J151" s="86">
        <v>0</v>
      </c>
      <c r="K151" s="85">
        <v>2351.892822265625</v>
      </c>
      <c r="L151" s="86">
        <v>2351.892822265625</v>
      </c>
      <c r="M151" s="86">
        <v>2351.892822265625</v>
      </c>
      <c r="N151" s="86">
        <v>2351.892822265625</v>
      </c>
      <c r="O151" s="86">
        <v>2351.892822265625</v>
      </c>
      <c r="P151" s="86">
        <v>2351.892822265625</v>
      </c>
      <c r="Q151" s="86">
        <v>2351.892822265625</v>
      </c>
      <c r="R151" s="87">
        <v>17999.999755859375</v>
      </c>
      <c r="S151" s="84"/>
      <c r="T151" s="71"/>
      <c r="U151" s="74">
        <v>0</v>
      </c>
      <c r="V151" s="75">
        <v>-17999.999755859375</v>
      </c>
    </row>
    <row r="152" spans="1:22" ht="11.25" customHeight="1" x14ac:dyDescent="0.35">
      <c r="A152" s="83"/>
      <c r="B152" s="83"/>
      <c r="C152" s="83" t="s">
        <v>174</v>
      </c>
      <c r="D152" s="83"/>
      <c r="E152" s="84"/>
      <c r="F152" s="85">
        <v>9370.56</v>
      </c>
      <c r="G152" s="86">
        <v>9089.91</v>
      </c>
      <c r="H152" s="86">
        <v>8135.26</v>
      </c>
      <c r="I152" s="86">
        <v>8260.44</v>
      </c>
      <c r="J152" s="86">
        <v>3523.24</v>
      </c>
      <c r="K152" s="85">
        <v>7417.22705078125</v>
      </c>
      <c r="L152" s="86">
        <v>7417.22705078125</v>
      </c>
      <c r="M152" s="86">
        <v>7417.22705078125</v>
      </c>
      <c r="N152" s="86">
        <v>7417.22705078125</v>
      </c>
      <c r="O152" s="86">
        <v>7417.22705078125</v>
      </c>
      <c r="P152" s="86">
        <v>7417.22705078125</v>
      </c>
      <c r="Q152" s="86">
        <v>7417.22705078125</v>
      </c>
      <c r="R152" s="87">
        <v>90299.999355468753</v>
      </c>
      <c r="S152" s="84"/>
      <c r="T152" s="71"/>
      <c r="U152" s="74">
        <v>0</v>
      </c>
      <c r="V152" s="75">
        <v>-90299.999355468753</v>
      </c>
    </row>
    <row r="153" spans="1:22" ht="11.25" customHeight="1" x14ac:dyDescent="0.35">
      <c r="A153" s="83"/>
      <c r="B153" s="83"/>
      <c r="C153" s="83" t="s">
        <v>175</v>
      </c>
      <c r="D153" s="83"/>
      <c r="E153" s="84"/>
      <c r="F153" s="85">
        <v>6007.01</v>
      </c>
      <c r="G153" s="86">
        <v>7307.06</v>
      </c>
      <c r="H153" s="86">
        <v>5970.18</v>
      </c>
      <c r="I153" s="86">
        <v>5431.17</v>
      </c>
      <c r="J153" s="86">
        <v>4741.45</v>
      </c>
      <c r="K153" s="85">
        <v>10161.8759765625</v>
      </c>
      <c r="L153" s="86">
        <v>10161.8759765625</v>
      </c>
      <c r="M153" s="86">
        <v>10161.8759765625</v>
      </c>
      <c r="N153" s="86">
        <v>10161.8759765625</v>
      </c>
      <c r="O153" s="86">
        <v>10161.8759765625</v>
      </c>
      <c r="P153" s="86">
        <v>10161.8759765625</v>
      </c>
      <c r="Q153" s="86">
        <v>10161.8759765625</v>
      </c>
      <c r="R153" s="87">
        <v>100590.0018359375</v>
      </c>
      <c r="S153" s="84"/>
      <c r="T153" s="71"/>
      <c r="U153" s="74">
        <v>0</v>
      </c>
      <c r="V153" s="75">
        <v>-100590.0018359375</v>
      </c>
    </row>
    <row r="154" spans="1:22" ht="11.25" customHeight="1" x14ac:dyDescent="0.35">
      <c r="A154" s="83"/>
      <c r="B154" s="83"/>
      <c r="C154" s="83" t="s">
        <v>176</v>
      </c>
      <c r="D154" s="83"/>
      <c r="E154" s="84"/>
      <c r="F154" s="85">
        <v>6818.72</v>
      </c>
      <c r="G154" s="86">
        <v>7719.82</v>
      </c>
      <c r="H154" s="86">
        <v>0</v>
      </c>
      <c r="I154" s="86">
        <v>6439.2</v>
      </c>
      <c r="J154" s="86">
        <v>4263.93</v>
      </c>
      <c r="K154" s="85">
        <v>12144.046875</v>
      </c>
      <c r="L154" s="86">
        <v>12144.046875</v>
      </c>
      <c r="M154" s="86">
        <v>12144.046875</v>
      </c>
      <c r="N154" s="86">
        <v>12144.046875</v>
      </c>
      <c r="O154" s="86">
        <v>12144.046875</v>
      </c>
      <c r="P154" s="86">
        <v>12144.046875</v>
      </c>
      <c r="Q154" s="86">
        <v>12144.046875</v>
      </c>
      <c r="R154" s="87">
        <v>110249.998125</v>
      </c>
      <c r="S154" s="84"/>
      <c r="T154" s="71"/>
      <c r="U154" s="74">
        <v>0</v>
      </c>
      <c r="V154" s="75">
        <v>-110249.998125</v>
      </c>
    </row>
    <row r="155" spans="1:22" ht="11.25" customHeight="1" x14ac:dyDescent="0.35">
      <c r="A155" s="83"/>
      <c r="B155" s="83"/>
      <c r="C155" s="88" t="s">
        <v>177</v>
      </c>
      <c r="D155" s="88"/>
      <c r="E155" s="89"/>
      <c r="F155" s="90">
        <v>47479.960000000006</v>
      </c>
      <c r="G155" s="91">
        <v>72611.199999999983</v>
      </c>
      <c r="H155" s="91">
        <v>37497.060000000005</v>
      </c>
      <c r="I155" s="91">
        <v>41578.049999999988</v>
      </c>
      <c r="J155" s="91">
        <v>44505.23</v>
      </c>
      <c r="K155" s="90">
        <v>77977.671534538269</v>
      </c>
      <c r="L155" s="91">
        <v>77977.671534538269</v>
      </c>
      <c r="M155" s="91">
        <v>77977.671534538269</v>
      </c>
      <c r="N155" s="91">
        <v>77977.671534538269</v>
      </c>
      <c r="O155" s="91">
        <v>77977.671534538269</v>
      </c>
      <c r="P155" s="91">
        <v>77977.671534538269</v>
      </c>
      <c r="Q155" s="91">
        <v>77977.671534538269</v>
      </c>
      <c r="R155" s="92">
        <v>789515.20074176788</v>
      </c>
      <c r="S155" s="89"/>
      <c r="T155" s="72"/>
      <c r="U155" s="76">
        <v>0</v>
      </c>
      <c r="V155" s="72">
        <v>-789515.20074176788</v>
      </c>
    </row>
    <row r="156" spans="1:22" ht="11.25" customHeight="1" x14ac:dyDescent="0.35">
      <c r="A156" s="83"/>
      <c r="B156" s="83" t="s">
        <v>24</v>
      </c>
      <c r="C156" s="83"/>
      <c r="D156" s="83"/>
      <c r="E156" s="84"/>
      <c r="F156" s="85"/>
      <c r="G156" s="86"/>
      <c r="H156" s="86"/>
      <c r="I156" s="86"/>
      <c r="J156" s="86"/>
      <c r="K156" s="85"/>
      <c r="L156" s="86"/>
      <c r="M156" s="86"/>
      <c r="N156" s="86"/>
      <c r="O156" s="86"/>
      <c r="P156" s="86"/>
      <c r="Q156" s="86"/>
      <c r="R156" s="87"/>
      <c r="S156" s="84"/>
      <c r="T156" s="71"/>
      <c r="U156" s="74"/>
      <c r="V156" s="75"/>
    </row>
    <row r="157" spans="1:22" ht="11.25" customHeight="1" x14ac:dyDescent="0.35">
      <c r="A157" s="83"/>
      <c r="B157" s="83"/>
      <c r="C157" s="83" t="s">
        <v>178</v>
      </c>
      <c r="D157" s="83"/>
      <c r="E157" s="84"/>
      <c r="F157" s="85">
        <v>81042.13</v>
      </c>
      <c r="G157" s="86">
        <v>8212.7099999999991</v>
      </c>
      <c r="H157" s="86">
        <v>0</v>
      </c>
      <c r="I157" s="86">
        <v>150</v>
      </c>
      <c r="J157" s="86">
        <v>0</v>
      </c>
      <c r="K157" s="85">
        <v>-12693.6240234375</v>
      </c>
      <c r="L157" s="86">
        <v>-12693.6240234375</v>
      </c>
      <c r="M157" s="86">
        <v>-12693.6240234375</v>
      </c>
      <c r="N157" s="86">
        <v>-12693.6240234375</v>
      </c>
      <c r="O157" s="86">
        <v>-12693.6240234375</v>
      </c>
      <c r="P157" s="86">
        <v>-12693.6240234375</v>
      </c>
      <c r="Q157" s="86">
        <v>-12693.6240234375</v>
      </c>
      <c r="R157" s="87">
        <v>549.47183593749651</v>
      </c>
      <c r="S157" s="84"/>
      <c r="T157" s="71"/>
      <c r="U157" s="74">
        <v>0</v>
      </c>
      <c r="V157" s="75">
        <v>-549.47183593749651</v>
      </c>
    </row>
    <row r="158" spans="1:22" ht="11.25" customHeight="1" x14ac:dyDescent="0.35">
      <c r="A158" s="83"/>
      <c r="B158" s="83"/>
      <c r="C158" s="83" t="s">
        <v>179</v>
      </c>
      <c r="D158" s="83"/>
      <c r="E158" s="84"/>
      <c r="F158" s="85">
        <v>76139.789999999994</v>
      </c>
      <c r="G158" s="86">
        <v>7496.35</v>
      </c>
      <c r="H158" s="86">
        <v>0</v>
      </c>
      <c r="I158" s="86">
        <v>0</v>
      </c>
      <c r="J158" s="86">
        <v>0</v>
      </c>
      <c r="K158" s="85">
        <v>-11871.6484375</v>
      </c>
      <c r="L158" s="86">
        <v>-11871.6484375</v>
      </c>
      <c r="M158" s="86">
        <v>-11871.6484375</v>
      </c>
      <c r="N158" s="86">
        <v>-11871.6484375</v>
      </c>
      <c r="O158" s="86">
        <v>-11871.6484375</v>
      </c>
      <c r="P158" s="86">
        <v>-11871.6484375</v>
      </c>
      <c r="Q158" s="86">
        <v>-11871.6484375</v>
      </c>
      <c r="R158" s="87">
        <v>534.60093749999942</v>
      </c>
      <c r="S158" s="84"/>
      <c r="T158" s="71"/>
      <c r="U158" s="74">
        <v>0</v>
      </c>
      <c r="V158" s="75">
        <v>-534.60093749999942</v>
      </c>
    </row>
    <row r="159" spans="1:22" ht="11.25" customHeight="1" x14ac:dyDescent="0.35">
      <c r="A159" s="83"/>
      <c r="B159" s="83"/>
      <c r="C159" s="83" t="s">
        <v>180</v>
      </c>
      <c r="D159" s="83"/>
      <c r="E159" s="84"/>
      <c r="F159" s="85">
        <v>63988.08</v>
      </c>
      <c r="G159" s="86">
        <v>4037.84</v>
      </c>
      <c r="H159" s="86">
        <v>0</v>
      </c>
      <c r="I159" s="86">
        <v>0</v>
      </c>
      <c r="J159" s="86">
        <v>0</v>
      </c>
      <c r="K159" s="85">
        <v>-9658.5888671875</v>
      </c>
      <c r="L159" s="86">
        <v>-9658.5888671875</v>
      </c>
      <c r="M159" s="86">
        <v>-9658.5888671875</v>
      </c>
      <c r="N159" s="86">
        <v>-9658.5888671875</v>
      </c>
      <c r="O159" s="86">
        <v>-9658.5888671875</v>
      </c>
      <c r="P159" s="86">
        <v>-9658.5888671875</v>
      </c>
      <c r="Q159" s="86">
        <v>-9658.5888671875</v>
      </c>
      <c r="R159" s="87">
        <v>415.79792968749825</v>
      </c>
      <c r="S159" s="84"/>
      <c r="T159" s="71"/>
      <c r="U159" s="74">
        <v>0</v>
      </c>
      <c r="V159" s="75">
        <v>-415.79792968749825</v>
      </c>
    </row>
    <row r="160" spans="1:22" ht="11.25" customHeight="1" x14ac:dyDescent="0.35">
      <c r="A160" s="83"/>
      <c r="B160" s="83"/>
      <c r="C160" s="83" t="s">
        <v>181</v>
      </c>
      <c r="D160" s="83"/>
      <c r="E160" s="84"/>
      <c r="F160" s="85">
        <v>675</v>
      </c>
      <c r="G160" s="86">
        <v>1909.93</v>
      </c>
      <c r="H160" s="86">
        <v>150</v>
      </c>
      <c r="I160" s="86">
        <v>1050</v>
      </c>
      <c r="J160" s="86">
        <v>1200</v>
      </c>
      <c r="K160" s="85">
        <v>445.00997924804688</v>
      </c>
      <c r="L160" s="86">
        <v>445.00997924804688</v>
      </c>
      <c r="M160" s="86">
        <v>445.00997924804688</v>
      </c>
      <c r="N160" s="86">
        <v>445.00997924804688</v>
      </c>
      <c r="O160" s="86">
        <v>445.00997924804688</v>
      </c>
      <c r="P160" s="86">
        <v>445.00997924804688</v>
      </c>
      <c r="Q160" s="86">
        <v>445.00997924804688</v>
      </c>
      <c r="R160" s="87">
        <v>8099.9998547363284</v>
      </c>
      <c r="S160" s="84"/>
      <c r="T160" s="71"/>
      <c r="U160" s="74">
        <v>0</v>
      </c>
      <c r="V160" s="75">
        <v>-8099.9998547363284</v>
      </c>
    </row>
    <row r="161" spans="1:22" ht="11.25" customHeight="1" x14ac:dyDescent="0.35">
      <c r="A161" s="83"/>
      <c r="B161" s="83"/>
      <c r="C161" s="83" t="s">
        <v>182</v>
      </c>
      <c r="D161" s="83"/>
      <c r="E161" s="84"/>
      <c r="F161" s="85">
        <v>0</v>
      </c>
      <c r="G161" s="86">
        <v>2312.69</v>
      </c>
      <c r="H161" s="86">
        <v>1125</v>
      </c>
      <c r="I161" s="86">
        <v>1275</v>
      </c>
      <c r="J161" s="86">
        <v>1500</v>
      </c>
      <c r="K161" s="85">
        <v>4562.18701171875</v>
      </c>
      <c r="L161" s="86">
        <v>4562.18701171875</v>
      </c>
      <c r="M161" s="86">
        <v>4562.18701171875</v>
      </c>
      <c r="N161" s="86">
        <v>4562.18701171875</v>
      </c>
      <c r="O161" s="86">
        <v>4562.18701171875</v>
      </c>
      <c r="P161" s="86">
        <v>4562.18701171875</v>
      </c>
      <c r="Q161" s="86">
        <v>4562.18701171875</v>
      </c>
      <c r="R161" s="87">
        <v>38147.999082031252</v>
      </c>
      <c r="S161" s="84"/>
      <c r="T161" s="71"/>
      <c r="U161" s="74">
        <v>0</v>
      </c>
      <c r="V161" s="75">
        <v>-38147.999082031252</v>
      </c>
    </row>
    <row r="162" spans="1:22" ht="11.25" customHeight="1" x14ac:dyDescent="0.35">
      <c r="A162" s="83"/>
      <c r="B162" s="83"/>
      <c r="C162" s="83" t="s">
        <v>183</v>
      </c>
      <c r="D162" s="83"/>
      <c r="E162" s="84"/>
      <c r="F162" s="85">
        <v>0</v>
      </c>
      <c r="G162" s="86">
        <v>1377.38</v>
      </c>
      <c r="H162" s="86">
        <v>562.5</v>
      </c>
      <c r="I162" s="86">
        <v>300</v>
      </c>
      <c r="J162" s="86">
        <v>600</v>
      </c>
      <c r="K162" s="85">
        <v>134.30287170410156</v>
      </c>
      <c r="L162" s="86">
        <v>134.30287170410156</v>
      </c>
      <c r="M162" s="86">
        <v>134.30287170410156</v>
      </c>
      <c r="N162" s="86">
        <v>134.30287170410156</v>
      </c>
      <c r="O162" s="86">
        <v>134.30287170410156</v>
      </c>
      <c r="P162" s="86">
        <v>134.30287170410156</v>
      </c>
      <c r="Q162" s="86">
        <v>134.30287170410156</v>
      </c>
      <c r="R162" s="87">
        <v>3780.000101928711</v>
      </c>
      <c r="S162" s="84"/>
      <c r="T162" s="71"/>
      <c r="U162" s="74">
        <v>0</v>
      </c>
      <c r="V162" s="75">
        <v>-3780.000101928711</v>
      </c>
    </row>
    <row r="163" spans="1:22" ht="11.25" customHeight="1" x14ac:dyDescent="0.35">
      <c r="A163" s="83"/>
      <c r="B163" s="83"/>
      <c r="C163" s="83" t="s">
        <v>184</v>
      </c>
      <c r="D163" s="83"/>
      <c r="E163" s="84"/>
      <c r="F163" s="85">
        <v>0</v>
      </c>
      <c r="G163" s="86">
        <v>0</v>
      </c>
      <c r="H163" s="86">
        <v>0</v>
      </c>
      <c r="I163" s="86">
        <v>0</v>
      </c>
      <c r="J163" s="86">
        <v>0</v>
      </c>
      <c r="K163" s="85">
        <v>1529.2857666015625</v>
      </c>
      <c r="L163" s="86">
        <v>1529.2857666015625</v>
      </c>
      <c r="M163" s="86">
        <v>1529.2857666015625</v>
      </c>
      <c r="N163" s="86">
        <v>1529.2857666015625</v>
      </c>
      <c r="O163" s="86">
        <v>1529.2857666015625</v>
      </c>
      <c r="P163" s="86">
        <v>1529.2857666015625</v>
      </c>
      <c r="Q163" s="86">
        <v>1529.2857666015625</v>
      </c>
      <c r="R163" s="87">
        <v>10705.000366210938</v>
      </c>
      <c r="S163" s="84"/>
      <c r="T163" s="71"/>
      <c r="U163" s="74">
        <v>0</v>
      </c>
      <c r="V163" s="75">
        <v>-10705.000366210938</v>
      </c>
    </row>
    <row r="164" spans="1:22" ht="11.25" customHeight="1" x14ac:dyDescent="0.35">
      <c r="A164" s="83"/>
      <c r="B164" s="83"/>
      <c r="C164" s="83" t="s">
        <v>185</v>
      </c>
      <c r="D164" s="83"/>
      <c r="E164" s="84"/>
      <c r="F164" s="85">
        <v>0</v>
      </c>
      <c r="G164" s="86">
        <v>0</v>
      </c>
      <c r="H164" s="86">
        <v>0</v>
      </c>
      <c r="I164" s="86">
        <v>0</v>
      </c>
      <c r="J164" s="86">
        <v>0</v>
      </c>
      <c r="K164" s="85">
        <v>1517</v>
      </c>
      <c r="L164" s="86">
        <v>1517</v>
      </c>
      <c r="M164" s="86">
        <v>1517</v>
      </c>
      <c r="N164" s="86">
        <v>1517</v>
      </c>
      <c r="O164" s="86">
        <v>1517</v>
      </c>
      <c r="P164" s="86">
        <v>1517</v>
      </c>
      <c r="Q164" s="86">
        <v>1517</v>
      </c>
      <c r="R164" s="87">
        <v>10619</v>
      </c>
      <c r="S164" s="84"/>
      <c r="T164" s="71"/>
      <c r="U164" s="74">
        <v>0</v>
      </c>
      <c r="V164" s="75">
        <v>-10619</v>
      </c>
    </row>
    <row r="165" spans="1:22" ht="11.25" customHeight="1" x14ac:dyDescent="0.35">
      <c r="A165" s="83"/>
      <c r="B165" s="83"/>
      <c r="C165" s="83" t="s">
        <v>186</v>
      </c>
      <c r="D165" s="83"/>
      <c r="E165" s="84"/>
      <c r="F165" s="85">
        <v>0</v>
      </c>
      <c r="G165" s="86">
        <v>12400</v>
      </c>
      <c r="H165" s="86">
        <v>-1675</v>
      </c>
      <c r="I165" s="86">
        <v>5475</v>
      </c>
      <c r="J165" s="86">
        <v>5125</v>
      </c>
      <c r="K165" s="85">
        <v>-1628.4285888671875</v>
      </c>
      <c r="L165" s="86">
        <v>-1628.4285888671875</v>
      </c>
      <c r="M165" s="86">
        <v>-1628.4285888671875</v>
      </c>
      <c r="N165" s="86">
        <v>-1628.4285888671875</v>
      </c>
      <c r="O165" s="86">
        <v>-1628.4285888671875</v>
      </c>
      <c r="P165" s="86">
        <v>-1628.4285888671875</v>
      </c>
      <c r="Q165" s="86">
        <v>-1628.4285888671875</v>
      </c>
      <c r="R165" s="87">
        <v>9925.9998779296875</v>
      </c>
      <c r="S165" s="84"/>
      <c r="T165" s="71"/>
      <c r="U165" s="74">
        <v>0</v>
      </c>
      <c r="V165" s="75">
        <v>-9925.9998779296875</v>
      </c>
    </row>
    <row r="166" spans="1:22" ht="11.25" customHeight="1" x14ac:dyDescent="0.35">
      <c r="A166" s="83"/>
      <c r="B166" s="83"/>
      <c r="C166" s="83" t="s">
        <v>187</v>
      </c>
      <c r="D166" s="83"/>
      <c r="E166" s="84"/>
      <c r="F166" s="85">
        <v>3380</v>
      </c>
      <c r="G166" s="86">
        <v>0</v>
      </c>
      <c r="H166" s="86">
        <v>2502.5</v>
      </c>
      <c r="I166" s="86">
        <v>5460</v>
      </c>
      <c r="J166" s="86">
        <v>4680</v>
      </c>
      <c r="K166" s="85">
        <v>8339.642578125</v>
      </c>
      <c r="L166" s="86">
        <v>8339.642578125</v>
      </c>
      <c r="M166" s="86">
        <v>8339.642578125</v>
      </c>
      <c r="N166" s="86">
        <v>8339.642578125</v>
      </c>
      <c r="O166" s="86">
        <v>8339.642578125</v>
      </c>
      <c r="P166" s="86">
        <v>8339.642578125</v>
      </c>
      <c r="Q166" s="86">
        <v>8339.642578125</v>
      </c>
      <c r="R166" s="87">
        <v>74399.998046875</v>
      </c>
      <c r="S166" s="84"/>
      <c r="T166" s="71"/>
      <c r="U166" s="74">
        <v>0</v>
      </c>
      <c r="V166" s="75">
        <v>-74399.998046875</v>
      </c>
    </row>
    <row r="167" spans="1:22" ht="11.25" customHeight="1" x14ac:dyDescent="0.35">
      <c r="A167" s="83"/>
      <c r="B167" s="83"/>
      <c r="C167" s="83" t="s">
        <v>188</v>
      </c>
      <c r="D167" s="83"/>
      <c r="E167" s="84"/>
      <c r="F167" s="85">
        <v>0</v>
      </c>
      <c r="G167" s="86">
        <v>5102.5</v>
      </c>
      <c r="H167" s="86">
        <v>0</v>
      </c>
      <c r="I167" s="86">
        <v>0</v>
      </c>
      <c r="J167" s="86">
        <v>0</v>
      </c>
      <c r="K167" s="85">
        <v>2356.78564453125</v>
      </c>
      <c r="L167" s="86">
        <v>2356.78564453125</v>
      </c>
      <c r="M167" s="86">
        <v>2356.78564453125</v>
      </c>
      <c r="N167" s="86">
        <v>2356.78564453125</v>
      </c>
      <c r="O167" s="86">
        <v>2356.78564453125</v>
      </c>
      <c r="P167" s="86">
        <v>2356.78564453125</v>
      </c>
      <c r="Q167" s="86">
        <v>2356.78564453125</v>
      </c>
      <c r="R167" s="87">
        <v>21599.99951171875</v>
      </c>
      <c r="S167" s="84"/>
      <c r="T167" s="71"/>
      <c r="U167" s="74">
        <v>0</v>
      </c>
      <c r="V167" s="75">
        <v>-21599.99951171875</v>
      </c>
    </row>
    <row r="168" spans="1:22" ht="11.25" customHeight="1" x14ac:dyDescent="0.35">
      <c r="A168" s="83"/>
      <c r="B168" s="83"/>
      <c r="C168" s="83" t="s">
        <v>189</v>
      </c>
      <c r="D168" s="83"/>
      <c r="E168" s="84"/>
      <c r="F168" s="85">
        <v>0</v>
      </c>
      <c r="G168" s="86">
        <v>1020</v>
      </c>
      <c r="H168" s="86">
        <v>1020</v>
      </c>
      <c r="I168" s="86">
        <v>1800</v>
      </c>
      <c r="J168" s="86">
        <v>1445</v>
      </c>
      <c r="K168" s="85">
        <v>119.28571319580078</v>
      </c>
      <c r="L168" s="86">
        <v>119.28571319580078</v>
      </c>
      <c r="M168" s="86">
        <v>119.28571319580078</v>
      </c>
      <c r="N168" s="86">
        <v>119.28571319580078</v>
      </c>
      <c r="O168" s="86">
        <v>119.28571319580078</v>
      </c>
      <c r="P168" s="86">
        <v>119.28571319580078</v>
      </c>
      <c r="Q168" s="86">
        <v>119.28571319580078</v>
      </c>
      <c r="R168" s="87">
        <v>6119.9999923706055</v>
      </c>
      <c r="S168" s="84"/>
      <c r="T168" s="71"/>
      <c r="U168" s="74">
        <v>0</v>
      </c>
      <c r="V168" s="75">
        <v>-6119.9999923706055</v>
      </c>
    </row>
    <row r="169" spans="1:22" ht="11.25" customHeight="1" x14ac:dyDescent="0.35">
      <c r="A169" s="83"/>
      <c r="B169" s="83"/>
      <c r="C169" s="83" t="s">
        <v>190</v>
      </c>
      <c r="D169" s="83"/>
      <c r="E169" s="84"/>
      <c r="F169" s="85">
        <v>0</v>
      </c>
      <c r="G169" s="86">
        <v>3145</v>
      </c>
      <c r="H169" s="86">
        <v>3145</v>
      </c>
      <c r="I169" s="86">
        <v>2920</v>
      </c>
      <c r="J169" s="86">
        <v>3740</v>
      </c>
      <c r="K169" s="85">
        <v>772.85711669921875</v>
      </c>
      <c r="L169" s="86">
        <v>772.85711669921875</v>
      </c>
      <c r="M169" s="86">
        <v>772.85711669921875</v>
      </c>
      <c r="N169" s="86">
        <v>772.85711669921875</v>
      </c>
      <c r="O169" s="86">
        <v>772.85711669921875</v>
      </c>
      <c r="P169" s="86">
        <v>772.85711669921875</v>
      </c>
      <c r="Q169" s="86">
        <v>772.85711669921875</v>
      </c>
      <c r="R169" s="87">
        <v>18359.999816894531</v>
      </c>
      <c r="S169" s="84"/>
      <c r="T169" s="71"/>
      <c r="U169" s="74">
        <v>0</v>
      </c>
      <c r="V169" s="75">
        <v>-18359.999816894531</v>
      </c>
    </row>
    <row r="170" spans="1:22" ht="11.25" customHeight="1" x14ac:dyDescent="0.35">
      <c r="A170" s="83"/>
      <c r="B170" s="83"/>
      <c r="C170" s="83" t="s">
        <v>191</v>
      </c>
      <c r="D170" s="83"/>
      <c r="E170" s="84"/>
      <c r="F170" s="85">
        <v>0</v>
      </c>
      <c r="G170" s="86">
        <v>1020</v>
      </c>
      <c r="H170" s="86">
        <v>1020</v>
      </c>
      <c r="I170" s="86">
        <v>1020</v>
      </c>
      <c r="J170" s="86">
        <v>1020</v>
      </c>
      <c r="K170" s="85">
        <v>335.14285278320313</v>
      </c>
      <c r="L170" s="86">
        <v>335.14285278320313</v>
      </c>
      <c r="M170" s="86">
        <v>335.14285278320313</v>
      </c>
      <c r="N170" s="86">
        <v>335.14285278320313</v>
      </c>
      <c r="O170" s="86">
        <v>335.14285278320313</v>
      </c>
      <c r="P170" s="86">
        <v>335.14285278320313</v>
      </c>
      <c r="Q170" s="86">
        <v>335.14285278320313</v>
      </c>
      <c r="R170" s="87">
        <v>6425.9999694824219</v>
      </c>
      <c r="S170" s="84"/>
      <c r="T170" s="71"/>
      <c r="U170" s="74">
        <v>0</v>
      </c>
      <c r="V170" s="75">
        <v>-6425.9999694824219</v>
      </c>
    </row>
    <row r="171" spans="1:22" ht="11.25" customHeight="1" x14ac:dyDescent="0.35">
      <c r="A171" s="83"/>
      <c r="B171" s="83"/>
      <c r="C171" s="83" t="s">
        <v>192</v>
      </c>
      <c r="D171" s="83"/>
      <c r="E171" s="84"/>
      <c r="F171" s="85">
        <v>16851.36</v>
      </c>
      <c r="G171" s="86">
        <v>57617.19</v>
      </c>
      <c r="H171" s="86">
        <v>32828.61</v>
      </c>
      <c r="I171" s="86">
        <v>0</v>
      </c>
      <c r="J171" s="86">
        <v>26816.7</v>
      </c>
      <c r="K171" s="85">
        <v>21109.591796875</v>
      </c>
      <c r="L171" s="86">
        <v>21109.591796875</v>
      </c>
      <c r="M171" s="86">
        <v>21109.591796875</v>
      </c>
      <c r="N171" s="86">
        <v>21109.591796875</v>
      </c>
      <c r="O171" s="86">
        <v>21109.591796875</v>
      </c>
      <c r="P171" s="86">
        <v>21109.591796875</v>
      </c>
      <c r="Q171" s="86">
        <v>21109.591796875</v>
      </c>
      <c r="R171" s="87">
        <v>281881.00257812499</v>
      </c>
      <c r="S171" s="84"/>
      <c r="T171" s="71"/>
      <c r="U171" s="74">
        <v>0</v>
      </c>
      <c r="V171" s="75">
        <v>-281881.00257812499</v>
      </c>
    </row>
    <row r="172" spans="1:22" ht="11.25" customHeight="1" x14ac:dyDescent="0.35">
      <c r="A172" s="83"/>
      <c r="B172" s="83"/>
      <c r="C172" s="83" t="s">
        <v>193</v>
      </c>
      <c r="D172" s="83"/>
      <c r="E172" s="84"/>
      <c r="F172" s="85">
        <v>14642.9</v>
      </c>
      <c r="G172" s="86">
        <v>50461.81</v>
      </c>
      <c r="H172" s="86">
        <v>28819.35</v>
      </c>
      <c r="I172" s="86">
        <v>0</v>
      </c>
      <c r="J172" s="86">
        <v>26482.32</v>
      </c>
      <c r="K172" s="85">
        <v>26149.947265625</v>
      </c>
      <c r="L172" s="86">
        <v>26149.947265625</v>
      </c>
      <c r="M172" s="86">
        <v>26149.947265625</v>
      </c>
      <c r="N172" s="86">
        <v>26149.947265625</v>
      </c>
      <c r="O172" s="86">
        <v>26149.947265625</v>
      </c>
      <c r="P172" s="86">
        <v>26149.947265625</v>
      </c>
      <c r="Q172" s="86">
        <v>26149.947265625</v>
      </c>
      <c r="R172" s="87">
        <v>303456.010859375</v>
      </c>
      <c r="S172" s="84"/>
      <c r="T172" s="71"/>
      <c r="U172" s="74">
        <v>0</v>
      </c>
      <c r="V172" s="75">
        <v>-303456.010859375</v>
      </c>
    </row>
    <row r="173" spans="1:22" ht="11.25" customHeight="1" x14ac:dyDescent="0.35">
      <c r="A173" s="83"/>
      <c r="B173" s="83"/>
      <c r="C173" s="83" t="s">
        <v>194</v>
      </c>
      <c r="D173" s="83"/>
      <c r="E173" s="84"/>
      <c r="F173" s="85">
        <v>13424.04</v>
      </c>
      <c r="G173" s="86">
        <v>44223.15</v>
      </c>
      <c r="H173" s="86">
        <v>14603.44</v>
      </c>
      <c r="I173" s="86">
        <v>0</v>
      </c>
      <c r="J173" s="86">
        <v>25838.47</v>
      </c>
      <c r="K173" s="85">
        <v>25974.84375</v>
      </c>
      <c r="L173" s="86">
        <v>25974.84375</v>
      </c>
      <c r="M173" s="86">
        <v>25974.84375</v>
      </c>
      <c r="N173" s="86">
        <v>25974.84375</v>
      </c>
      <c r="O173" s="86">
        <v>25974.84375</v>
      </c>
      <c r="P173" s="86">
        <v>25974.84375</v>
      </c>
      <c r="Q173" s="86">
        <v>25974.84375</v>
      </c>
      <c r="R173" s="87">
        <v>279913.00624999998</v>
      </c>
      <c r="S173" s="84"/>
      <c r="T173" s="71"/>
      <c r="U173" s="74">
        <v>0</v>
      </c>
      <c r="V173" s="75">
        <v>-279913.00624999998</v>
      </c>
    </row>
    <row r="174" spans="1:22" ht="11.25" customHeight="1" x14ac:dyDescent="0.35">
      <c r="A174" s="83"/>
      <c r="B174" s="83"/>
      <c r="C174" s="83" t="s">
        <v>195</v>
      </c>
      <c r="D174" s="83"/>
      <c r="E174" s="84"/>
      <c r="F174" s="85">
        <v>1500</v>
      </c>
      <c r="G174" s="86">
        <v>19467.68</v>
      </c>
      <c r="H174" s="86">
        <v>59012.69</v>
      </c>
      <c r="I174" s="86">
        <v>0</v>
      </c>
      <c r="J174" s="86">
        <v>11082.41</v>
      </c>
      <c r="K174" s="85">
        <v>15688.6025390625</v>
      </c>
      <c r="L174" s="86">
        <v>15688.6025390625</v>
      </c>
      <c r="M174" s="86">
        <v>15688.6025390625</v>
      </c>
      <c r="N174" s="86">
        <v>15688.6025390625</v>
      </c>
      <c r="O174" s="86">
        <v>15688.6025390625</v>
      </c>
      <c r="P174" s="86">
        <v>15688.6025390625</v>
      </c>
      <c r="Q174" s="86">
        <v>15688.6025390625</v>
      </c>
      <c r="R174" s="87">
        <v>200882.9977734375</v>
      </c>
      <c r="S174" s="84"/>
      <c r="T174" s="71"/>
      <c r="U174" s="74">
        <v>0</v>
      </c>
      <c r="V174" s="75">
        <v>-200882.9977734375</v>
      </c>
    </row>
    <row r="175" spans="1:22" ht="11.25" customHeight="1" x14ac:dyDescent="0.35">
      <c r="A175" s="83"/>
      <c r="B175" s="83"/>
      <c r="C175" s="83" t="s">
        <v>196</v>
      </c>
      <c r="D175" s="83"/>
      <c r="E175" s="84"/>
      <c r="F175" s="85">
        <v>4588.7</v>
      </c>
      <c r="G175" s="86">
        <v>18540.84</v>
      </c>
      <c r="H175" s="86">
        <v>15829.03</v>
      </c>
      <c r="I175" s="86">
        <v>1250</v>
      </c>
      <c r="J175" s="86">
        <v>12528.33</v>
      </c>
      <c r="K175" s="85">
        <v>19841.15625</v>
      </c>
      <c r="L175" s="86">
        <v>19841.15625</v>
      </c>
      <c r="M175" s="86">
        <v>19841.15625</v>
      </c>
      <c r="N175" s="86">
        <v>19841.15625</v>
      </c>
      <c r="O175" s="86">
        <v>19841.15625</v>
      </c>
      <c r="P175" s="86">
        <v>19841.15625</v>
      </c>
      <c r="Q175" s="86">
        <v>19841.15625</v>
      </c>
      <c r="R175" s="87">
        <v>191624.99374999999</v>
      </c>
      <c r="S175" s="84"/>
      <c r="T175" s="71"/>
      <c r="U175" s="74">
        <v>0</v>
      </c>
      <c r="V175" s="75">
        <v>-191624.99374999999</v>
      </c>
    </row>
    <row r="176" spans="1:22" ht="11.25" customHeight="1" x14ac:dyDescent="0.35">
      <c r="A176" s="83"/>
      <c r="B176" s="83"/>
      <c r="C176" s="83" t="s">
        <v>197</v>
      </c>
      <c r="D176" s="83"/>
      <c r="E176" s="84"/>
      <c r="F176" s="85">
        <v>2750</v>
      </c>
      <c r="G176" s="86">
        <v>7633.28</v>
      </c>
      <c r="H176" s="86">
        <v>10507.34</v>
      </c>
      <c r="I176" s="86">
        <v>6250</v>
      </c>
      <c r="J176" s="86">
        <v>44392.37</v>
      </c>
      <c r="K176" s="85">
        <v>16185.8583984375</v>
      </c>
      <c r="L176" s="86">
        <v>16185.8583984375</v>
      </c>
      <c r="M176" s="86">
        <v>16185.8583984375</v>
      </c>
      <c r="N176" s="86">
        <v>16185.8583984375</v>
      </c>
      <c r="O176" s="86">
        <v>16185.8583984375</v>
      </c>
      <c r="P176" s="86">
        <v>16185.8583984375</v>
      </c>
      <c r="Q176" s="86">
        <v>16185.8583984375</v>
      </c>
      <c r="R176" s="87">
        <v>184833.99878906249</v>
      </c>
      <c r="S176" s="84"/>
      <c r="T176" s="71"/>
      <c r="U176" s="74">
        <v>0</v>
      </c>
      <c r="V176" s="75">
        <v>-184833.99878906249</v>
      </c>
    </row>
    <row r="177" spans="1:22" ht="11.25" customHeight="1" x14ac:dyDescent="0.35">
      <c r="A177" s="83"/>
      <c r="B177" s="83"/>
      <c r="C177" s="83" t="s">
        <v>198</v>
      </c>
      <c r="D177" s="83"/>
      <c r="E177" s="84"/>
      <c r="F177" s="85">
        <v>8363.06</v>
      </c>
      <c r="G177" s="86">
        <v>1912.63</v>
      </c>
      <c r="H177" s="86">
        <v>3724.93</v>
      </c>
      <c r="I177" s="86">
        <v>8103.43</v>
      </c>
      <c r="J177" s="86">
        <v>1944.02</v>
      </c>
      <c r="K177" s="85">
        <v>5378.98974609375</v>
      </c>
      <c r="L177" s="86">
        <v>5378.98974609375</v>
      </c>
      <c r="M177" s="86">
        <v>5378.98974609375</v>
      </c>
      <c r="N177" s="86">
        <v>5378.98974609375</v>
      </c>
      <c r="O177" s="86">
        <v>5378.98974609375</v>
      </c>
      <c r="P177" s="86">
        <v>5378.98974609375</v>
      </c>
      <c r="Q177" s="86">
        <v>5378.98974609375</v>
      </c>
      <c r="R177" s="87">
        <v>61700.99822265625</v>
      </c>
      <c r="S177" s="84"/>
      <c r="T177" s="71"/>
      <c r="U177" s="74">
        <v>0</v>
      </c>
      <c r="V177" s="75">
        <v>-61700.99822265625</v>
      </c>
    </row>
    <row r="178" spans="1:22" ht="11.25" customHeight="1" x14ac:dyDescent="0.35">
      <c r="A178" s="83"/>
      <c r="B178" s="83"/>
      <c r="C178" s="83" t="s">
        <v>199</v>
      </c>
      <c r="D178" s="83"/>
      <c r="E178" s="84"/>
      <c r="F178" s="85">
        <v>15248.13</v>
      </c>
      <c r="G178" s="86">
        <v>2583.41</v>
      </c>
      <c r="H178" s="86">
        <v>3955.34</v>
      </c>
      <c r="I178" s="86">
        <v>6672.05</v>
      </c>
      <c r="J178" s="86">
        <v>2584.25</v>
      </c>
      <c r="K178" s="85">
        <v>3730.1171875</v>
      </c>
      <c r="L178" s="86">
        <v>3730.1171875</v>
      </c>
      <c r="M178" s="86">
        <v>3730.1171875</v>
      </c>
      <c r="N178" s="86">
        <v>3730.1171875</v>
      </c>
      <c r="O178" s="86">
        <v>3730.1171875</v>
      </c>
      <c r="P178" s="86">
        <v>3730.1171875</v>
      </c>
      <c r="Q178" s="86">
        <v>3730.1171875</v>
      </c>
      <c r="R178" s="87">
        <v>57154.0003125</v>
      </c>
      <c r="S178" s="84"/>
      <c r="T178" s="71"/>
      <c r="U178" s="74">
        <v>0</v>
      </c>
      <c r="V178" s="75">
        <v>-57154.0003125</v>
      </c>
    </row>
    <row r="179" spans="1:22" ht="11.25" customHeight="1" x14ac:dyDescent="0.35">
      <c r="A179" s="83"/>
      <c r="B179" s="83"/>
      <c r="C179" s="83" t="s">
        <v>200</v>
      </c>
      <c r="D179" s="83"/>
      <c r="E179" s="84"/>
      <c r="F179" s="85">
        <v>11046.05</v>
      </c>
      <c r="G179" s="86">
        <v>2244.11</v>
      </c>
      <c r="H179" s="86">
        <v>7180.25</v>
      </c>
      <c r="I179" s="86">
        <v>5056.93</v>
      </c>
      <c r="J179" s="86">
        <v>2976.45</v>
      </c>
      <c r="K179" s="85">
        <v>2587.458740234375</v>
      </c>
      <c r="L179" s="86">
        <v>2587.458740234375</v>
      </c>
      <c r="M179" s="86">
        <v>2587.458740234375</v>
      </c>
      <c r="N179" s="86">
        <v>2587.458740234375</v>
      </c>
      <c r="O179" s="86">
        <v>2587.458740234375</v>
      </c>
      <c r="P179" s="86">
        <v>2587.458740234375</v>
      </c>
      <c r="Q179" s="86">
        <v>2587.458740234375</v>
      </c>
      <c r="R179" s="87">
        <v>46616.001181640626</v>
      </c>
      <c r="S179" s="84"/>
      <c r="T179" s="71"/>
      <c r="U179" s="74">
        <v>0</v>
      </c>
      <c r="V179" s="75">
        <v>-46616.001181640626</v>
      </c>
    </row>
    <row r="180" spans="1:22" ht="11.25" customHeight="1" x14ac:dyDescent="0.35">
      <c r="A180" s="83"/>
      <c r="B180" s="83"/>
      <c r="C180" s="83" t="s">
        <v>201</v>
      </c>
      <c r="D180" s="83"/>
      <c r="E180" s="84"/>
      <c r="F180" s="85">
        <v>0</v>
      </c>
      <c r="G180" s="86">
        <v>0</v>
      </c>
      <c r="H180" s="86">
        <v>0</v>
      </c>
      <c r="I180" s="86">
        <v>0</v>
      </c>
      <c r="J180" s="86">
        <v>0</v>
      </c>
      <c r="K180" s="85">
        <v>142.85142517089844</v>
      </c>
      <c r="L180" s="86">
        <v>142.85142517089844</v>
      </c>
      <c r="M180" s="86">
        <v>142.85142517089844</v>
      </c>
      <c r="N180" s="86">
        <v>142.85142517089844</v>
      </c>
      <c r="O180" s="86">
        <v>142.85142517089844</v>
      </c>
      <c r="P180" s="86">
        <v>142.85142517089844</v>
      </c>
      <c r="Q180" s="86">
        <v>142.85142517089844</v>
      </c>
      <c r="R180" s="87">
        <v>999.95997619628906</v>
      </c>
      <c r="S180" s="84"/>
      <c r="T180" s="71"/>
      <c r="U180" s="74">
        <v>0</v>
      </c>
      <c r="V180" s="75">
        <v>-999.95997619628906</v>
      </c>
    </row>
    <row r="181" spans="1:22" ht="11.25" customHeight="1" x14ac:dyDescent="0.35">
      <c r="A181" s="83"/>
      <c r="B181" s="83"/>
      <c r="C181" s="83" t="s">
        <v>202</v>
      </c>
      <c r="D181" s="83"/>
      <c r="E181" s="84"/>
      <c r="F181" s="85">
        <v>0</v>
      </c>
      <c r="G181" s="86">
        <v>0</v>
      </c>
      <c r="H181" s="86">
        <v>0</v>
      </c>
      <c r="I181" s="86">
        <v>0</v>
      </c>
      <c r="J181" s="86">
        <v>0</v>
      </c>
      <c r="K181" s="85">
        <v>142.85142517089844</v>
      </c>
      <c r="L181" s="86">
        <v>142.85142517089844</v>
      </c>
      <c r="M181" s="86">
        <v>142.85142517089844</v>
      </c>
      <c r="N181" s="86">
        <v>142.85142517089844</v>
      </c>
      <c r="O181" s="86">
        <v>142.85142517089844</v>
      </c>
      <c r="P181" s="86">
        <v>142.85142517089844</v>
      </c>
      <c r="Q181" s="86">
        <v>142.85142517089844</v>
      </c>
      <c r="R181" s="87">
        <v>999.95997619628906</v>
      </c>
      <c r="S181" s="84"/>
      <c r="T181" s="71"/>
      <c r="U181" s="74">
        <v>0</v>
      </c>
      <c r="V181" s="75">
        <v>-999.95997619628906</v>
      </c>
    </row>
    <row r="182" spans="1:22" ht="11.25" customHeight="1" x14ac:dyDescent="0.35">
      <c r="A182" s="83"/>
      <c r="B182" s="83"/>
      <c r="C182" s="83" t="s">
        <v>203</v>
      </c>
      <c r="D182" s="83"/>
      <c r="E182" s="84"/>
      <c r="F182" s="85">
        <v>0</v>
      </c>
      <c r="G182" s="86">
        <v>0</v>
      </c>
      <c r="H182" s="86">
        <v>0</v>
      </c>
      <c r="I182" s="86">
        <v>0</v>
      </c>
      <c r="J182" s="86">
        <v>0</v>
      </c>
      <c r="K182" s="85">
        <v>142.85142517089844</v>
      </c>
      <c r="L182" s="86">
        <v>142.85142517089844</v>
      </c>
      <c r="M182" s="86">
        <v>142.85142517089844</v>
      </c>
      <c r="N182" s="86">
        <v>142.85142517089844</v>
      </c>
      <c r="O182" s="86">
        <v>142.85142517089844</v>
      </c>
      <c r="P182" s="86">
        <v>142.85142517089844</v>
      </c>
      <c r="Q182" s="86">
        <v>142.85142517089844</v>
      </c>
      <c r="R182" s="87">
        <v>999.95997619628906</v>
      </c>
      <c r="S182" s="84"/>
      <c r="T182" s="71"/>
      <c r="U182" s="74">
        <v>0</v>
      </c>
      <c r="V182" s="75">
        <v>-999.95997619628906</v>
      </c>
    </row>
    <row r="183" spans="1:22" ht="11.25" customHeight="1" x14ac:dyDescent="0.35">
      <c r="A183" s="83"/>
      <c r="B183" s="83"/>
      <c r="C183" s="83" t="s">
        <v>204</v>
      </c>
      <c r="D183" s="83"/>
      <c r="E183" s="84"/>
      <c r="F183" s="85">
        <v>0</v>
      </c>
      <c r="G183" s="86">
        <v>0</v>
      </c>
      <c r="H183" s="86">
        <v>0</v>
      </c>
      <c r="I183" s="86">
        <v>0</v>
      </c>
      <c r="J183" s="86">
        <v>0</v>
      </c>
      <c r="K183" s="85">
        <v>6642.85693359375</v>
      </c>
      <c r="L183" s="86">
        <v>6642.85693359375</v>
      </c>
      <c r="M183" s="86">
        <v>6642.85693359375</v>
      </c>
      <c r="N183" s="86">
        <v>6642.85693359375</v>
      </c>
      <c r="O183" s="86">
        <v>6642.85693359375</v>
      </c>
      <c r="P183" s="86">
        <v>6642.85693359375</v>
      </c>
      <c r="Q183" s="86">
        <v>6642.85693359375</v>
      </c>
      <c r="R183" s="87">
        <v>46499.99853515625</v>
      </c>
      <c r="S183" s="84"/>
      <c r="T183" s="71"/>
      <c r="U183" s="74">
        <v>0</v>
      </c>
      <c r="V183" s="75">
        <v>-46499.99853515625</v>
      </c>
    </row>
    <row r="184" spans="1:22" ht="11.25" customHeight="1" x14ac:dyDescent="0.35">
      <c r="A184" s="83"/>
      <c r="B184" s="83"/>
      <c r="C184" s="83" t="s">
        <v>205</v>
      </c>
      <c r="D184" s="83"/>
      <c r="E184" s="84"/>
      <c r="F184" s="85">
        <v>0</v>
      </c>
      <c r="G184" s="86">
        <v>0</v>
      </c>
      <c r="H184" s="86">
        <v>0</v>
      </c>
      <c r="I184" s="86">
        <v>0</v>
      </c>
      <c r="J184" s="86">
        <v>0</v>
      </c>
      <c r="K184" s="85">
        <v>2642.857177734375</v>
      </c>
      <c r="L184" s="86">
        <v>2642.857177734375</v>
      </c>
      <c r="M184" s="86">
        <v>2642.857177734375</v>
      </c>
      <c r="N184" s="86">
        <v>2642.857177734375</v>
      </c>
      <c r="O184" s="86">
        <v>2642.857177734375</v>
      </c>
      <c r="P184" s="86">
        <v>2642.857177734375</v>
      </c>
      <c r="Q184" s="86">
        <v>2642.857177734375</v>
      </c>
      <c r="R184" s="87">
        <v>18500.000244140625</v>
      </c>
      <c r="S184" s="84"/>
      <c r="T184" s="71"/>
      <c r="U184" s="74">
        <v>0</v>
      </c>
      <c r="V184" s="75">
        <v>-18500.000244140625</v>
      </c>
    </row>
    <row r="185" spans="1:22" ht="11.25" customHeight="1" x14ac:dyDescent="0.35">
      <c r="A185" s="83"/>
      <c r="B185" s="83"/>
      <c r="C185" s="83" t="s">
        <v>206</v>
      </c>
      <c r="D185" s="83"/>
      <c r="E185" s="84"/>
      <c r="F185" s="85">
        <v>0</v>
      </c>
      <c r="G185" s="86">
        <v>0</v>
      </c>
      <c r="H185" s="86">
        <v>0</v>
      </c>
      <c r="I185" s="86">
        <v>0</v>
      </c>
      <c r="J185" s="86">
        <v>3660.47</v>
      </c>
      <c r="K185" s="85">
        <v>2119.932861328125</v>
      </c>
      <c r="L185" s="86">
        <v>2119.932861328125</v>
      </c>
      <c r="M185" s="86">
        <v>2119.932861328125</v>
      </c>
      <c r="N185" s="86">
        <v>2119.932861328125</v>
      </c>
      <c r="O185" s="86">
        <v>2119.932861328125</v>
      </c>
      <c r="P185" s="86">
        <v>2119.932861328125</v>
      </c>
      <c r="Q185" s="86">
        <v>2119.932861328125</v>
      </c>
      <c r="R185" s="87">
        <v>18500.000029296876</v>
      </c>
      <c r="S185" s="84"/>
      <c r="T185" s="71"/>
      <c r="U185" s="74">
        <v>0</v>
      </c>
      <c r="V185" s="75">
        <v>-18500.000029296876</v>
      </c>
    </row>
    <row r="186" spans="1:22" ht="11.25" customHeight="1" x14ac:dyDescent="0.35">
      <c r="A186" s="83"/>
      <c r="B186" s="83"/>
      <c r="C186" s="83" t="s">
        <v>207</v>
      </c>
      <c r="D186" s="83"/>
      <c r="E186" s="84"/>
      <c r="F186" s="85">
        <v>5.95</v>
      </c>
      <c r="G186" s="86">
        <v>0</v>
      </c>
      <c r="H186" s="86">
        <v>5.95</v>
      </c>
      <c r="I186" s="86">
        <v>30.6</v>
      </c>
      <c r="J186" s="86">
        <v>58.05</v>
      </c>
      <c r="K186" s="85">
        <v>-14.364286422729492</v>
      </c>
      <c r="L186" s="86">
        <v>-14.364286422729492</v>
      </c>
      <c r="M186" s="86">
        <v>-14.364286422729492</v>
      </c>
      <c r="N186" s="86">
        <v>-14.364286422729492</v>
      </c>
      <c r="O186" s="86">
        <v>-14.364286422729492</v>
      </c>
      <c r="P186" s="86">
        <v>-14.364286422729492</v>
      </c>
      <c r="Q186" s="86">
        <v>-14.364286422729492</v>
      </c>
      <c r="R186" s="87">
        <v>-4.9591064481546709E-6</v>
      </c>
      <c r="S186" s="84"/>
      <c r="T186" s="71"/>
      <c r="U186" s="74">
        <v>0</v>
      </c>
      <c r="V186" s="75">
        <v>4.9591064481546709E-6</v>
      </c>
    </row>
    <row r="187" spans="1:22" ht="11.25" customHeight="1" x14ac:dyDescent="0.35">
      <c r="A187" s="83"/>
      <c r="B187" s="83"/>
      <c r="C187" s="83" t="s">
        <v>208</v>
      </c>
      <c r="D187" s="83"/>
      <c r="E187" s="84"/>
      <c r="F187" s="85">
        <v>5.17</v>
      </c>
      <c r="G187" s="86">
        <v>0</v>
      </c>
      <c r="H187" s="86">
        <v>5.17</v>
      </c>
      <c r="I187" s="86">
        <v>5.64</v>
      </c>
      <c r="J187" s="86">
        <v>95.22</v>
      </c>
      <c r="K187" s="85">
        <v>-15.885713577270508</v>
      </c>
      <c r="L187" s="86">
        <v>-15.885713577270508</v>
      </c>
      <c r="M187" s="86">
        <v>-15.885713577270508</v>
      </c>
      <c r="N187" s="86">
        <v>-15.885713577270508</v>
      </c>
      <c r="O187" s="86">
        <v>-15.885713577270508</v>
      </c>
      <c r="P187" s="86">
        <v>-15.885713577270508</v>
      </c>
      <c r="Q187" s="86">
        <v>-15.885713577270508</v>
      </c>
      <c r="R187" s="87">
        <v>4.9591064481546709E-6</v>
      </c>
      <c r="S187" s="84"/>
      <c r="T187" s="71"/>
      <c r="U187" s="74">
        <v>0</v>
      </c>
      <c r="V187" s="75">
        <v>-4.9591064481546709E-6</v>
      </c>
    </row>
    <row r="188" spans="1:22" ht="11.25" customHeight="1" x14ac:dyDescent="0.35">
      <c r="A188" s="83"/>
      <c r="B188" s="83"/>
      <c r="C188" s="83" t="s">
        <v>209</v>
      </c>
      <c r="D188" s="83"/>
      <c r="E188" s="84"/>
      <c r="F188" s="85">
        <v>4.54</v>
      </c>
      <c r="G188" s="86">
        <v>0</v>
      </c>
      <c r="H188" s="86">
        <v>4.54</v>
      </c>
      <c r="I188" s="86">
        <v>4.2300000000000004</v>
      </c>
      <c r="J188" s="86">
        <v>4.2300000000000004</v>
      </c>
      <c r="K188" s="85">
        <v>-2.5057144165039063</v>
      </c>
      <c r="L188" s="86">
        <v>-2.5057144165039063</v>
      </c>
      <c r="M188" s="86">
        <v>-2.5057144165039063</v>
      </c>
      <c r="N188" s="86">
        <v>-2.5057144165039063</v>
      </c>
      <c r="O188" s="86">
        <v>-2.5057144165039063</v>
      </c>
      <c r="P188" s="86">
        <v>-2.5057144165039063</v>
      </c>
      <c r="Q188" s="86">
        <v>-2.5057144165039063</v>
      </c>
      <c r="R188" s="87">
        <v>-9.1552734460265128E-7</v>
      </c>
      <c r="S188" s="84"/>
      <c r="T188" s="71"/>
      <c r="U188" s="74">
        <v>0</v>
      </c>
      <c r="V188" s="75">
        <v>9.1552734460265128E-7</v>
      </c>
    </row>
    <row r="189" spans="1:22" ht="11.25" customHeight="1" x14ac:dyDescent="0.35">
      <c r="A189" s="83"/>
      <c r="B189" s="83"/>
      <c r="C189" s="83" t="s">
        <v>210</v>
      </c>
      <c r="D189" s="83"/>
      <c r="E189" s="84"/>
      <c r="F189" s="85">
        <v>2041.42</v>
      </c>
      <c r="G189" s="86">
        <v>0</v>
      </c>
      <c r="H189" s="86">
        <v>0</v>
      </c>
      <c r="I189" s="86">
        <v>16749.990000000002</v>
      </c>
      <c r="J189" s="86">
        <v>1420.52</v>
      </c>
      <c r="K189" s="85">
        <v>3436.58154296875</v>
      </c>
      <c r="L189" s="86">
        <v>3436.58154296875</v>
      </c>
      <c r="M189" s="86">
        <v>3436.58154296875</v>
      </c>
      <c r="N189" s="86">
        <v>3436.58154296875</v>
      </c>
      <c r="O189" s="86">
        <v>3436.58154296875</v>
      </c>
      <c r="P189" s="86">
        <v>3436.58154296875</v>
      </c>
      <c r="Q189" s="86">
        <v>3436.58154296875</v>
      </c>
      <c r="R189" s="87">
        <v>44268.000800781258</v>
      </c>
      <c r="S189" s="84"/>
      <c r="T189" s="71"/>
      <c r="U189" s="74">
        <v>0</v>
      </c>
      <c r="V189" s="75">
        <v>-44268.000800781258</v>
      </c>
    </row>
    <row r="190" spans="1:22" ht="11.25" customHeight="1" x14ac:dyDescent="0.35">
      <c r="A190" s="83"/>
      <c r="B190" s="83"/>
      <c r="C190" s="83" t="s">
        <v>211</v>
      </c>
      <c r="D190" s="83"/>
      <c r="E190" s="84"/>
      <c r="F190" s="85">
        <v>0</v>
      </c>
      <c r="G190" s="86">
        <v>1035.97</v>
      </c>
      <c r="H190" s="86">
        <v>316.69</v>
      </c>
      <c r="I190" s="86">
        <v>1821.48</v>
      </c>
      <c r="J190" s="86">
        <v>20.22</v>
      </c>
      <c r="K190" s="85">
        <v>5926.8056640625</v>
      </c>
      <c r="L190" s="86">
        <v>5926.8056640625</v>
      </c>
      <c r="M190" s="86">
        <v>5926.8056640625</v>
      </c>
      <c r="N190" s="86">
        <v>5926.8056640625</v>
      </c>
      <c r="O190" s="86">
        <v>5926.8056640625</v>
      </c>
      <c r="P190" s="86">
        <v>5926.8056640625</v>
      </c>
      <c r="Q190" s="86">
        <v>5926.8056640625</v>
      </c>
      <c r="R190" s="87">
        <v>44681.999648437501</v>
      </c>
      <c r="S190" s="84"/>
      <c r="T190" s="71"/>
      <c r="U190" s="74">
        <v>0</v>
      </c>
      <c r="V190" s="75">
        <v>-44681.999648437501</v>
      </c>
    </row>
    <row r="191" spans="1:22" ht="11.25" customHeight="1" x14ac:dyDescent="0.35">
      <c r="A191" s="83"/>
      <c r="B191" s="83"/>
      <c r="C191" s="83" t="s">
        <v>212</v>
      </c>
      <c r="D191" s="83"/>
      <c r="E191" s="84"/>
      <c r="F191" s="85">
        <v>0</v>
      </c>
      <c r="G191" s="86">
        <v>0</v>
      </c>
      <c r="H191" s="86">
        <v>0</v>
      </c>
      <c r="I191" s="86">
        <v>0</v>
      </c>
      <c r="J191" s="86">
        <v>0</v>
      </c>
      <c r="K191" s="85">
        <v>4228.5712890625</v>
      </c>
      <c r="L191" s="86">
        <v>4228.5712890625</v>
      </c>
      <c r="M191" s="86">
        <v>4228.5712890625</v>
      </c>
      <c r="N191" s="86">
        <v>4228.5712890625</v>
      </c>
      <c r="O191" s="86">
        <v>4228.5712890625</v>
      </c>
      <c r="P191" s="86">
        <v>4228.5712890625</v>
      </c>
      <c r="Q191" s="86">
        <v>4228.5712890625</v>
      </c>
      <c r="R191" s="87">
        <v>29599.9990234375</v>
      </c>
      <c r="S191" s="84"/>
      <c r="T191" s="71"/>
      <c r="U191" s="74">
        <v>0</v>
      </c>
      <c r="V191" s="75">
        <v>-29599.9990234375</v>
      </c>
    </row>
    <row r="192" spans="1:22" ht="11.25" customHeight="1" x14ac:dyDescent="0.35">
      <c r="A192" s="83"/>
      <c r="B192" s="83"/>
      <c r="C192" s="88" t="s">
        <v>213</v>
      </c>
      <c r="D192" s="88"/>
      <c r="E192" s="89"/>
      <c r="F192" s="90">
        <v>315696.31999999995</v>
      </c>
      <c r="G192" s="91">
        <v>253754.46999999997</v>
      </c>
      <c r="H192" s="91">
        <v>184643.33000000002</v>
      </c>
      <c r="I192" s="91">
        <v>65394.350000000013</v>
      </c>
      <c r="J192" s="91">
        <v>179214.03</v>
      </c>
      <c r="K192" s="90">
        <v>146299.17932128906</v>
      </c>
      <c r="L192" s="91">
        <v>146299.17932128906</v>
      </c>
      <c r="M192" s="91">
        <v>146299.17932128906</v>
      </c>
      <c r="N192" s="91">
        <v>146299.17932128906</v>
      </c>
      <c r="O192" s="91">
        <v>146299.17932128906</v>
      </c>
      <c r="P192" s="91">
        <v>146299.17932128906</v>
      </c>
      <c r="Q192" s="91">
        <v>146299.17932128906</v>
      </c>
      <c r="R192" s="92">
        <v>2022796.7552490234</v>
      </c>
      <c r="S192" s="89"/>
      <c r="T192" s="72"/>
      <c r="U192" s="76">
        <v>0</v>
      </c>
      <c r="V192" s="72">
        <v>-2022796.7552490234</v>
      </c>
    </row>
    <row r="193" spans="1:22" ht="11.25" customHeight="1" x14ac:dyDescent="0.35">
      <c r="A193" s="83"/>
      <c r="B193" s="83" t="s">
        <v>25</v>
      </c>
      <c r="C193" s="83"/>
      <c r="D193" s="83"/>
      <c r="E193" s="84"/>
      <c r="F193" s="85"/>
      <c r="G193" s="86"/>
      <c r="H193" s="86"/>
      <c r="I193" s="86"/>
      <c r="J193" s="86"/>
      <c r="K193" s="85"/>
      <c r="L193" s="86"/>
      <c r="M193" s="86"/>
      <c r="N193" s="86"/>
      <c r="O193" s="86"/>
      <c r="P193" s="86"/>
      <c r="Q193" s="86"/>
      <c r="R193" s="87"/>
      <c r="S193" s="84"/>
      <c r="T193" s="71"/>
      <c r="U193" s="74"/>
      <c r="V193" s="75"/>
    </row>
    <row r="194" spans="1:22" ht="11.25" customHeight="1" x14ac:dyDescent="0.35">
      <c r="A194" s="83"/>
      <c r="B194" s="83"/>
      <c r="C194" s="83" t="s">
        <v>214</v>
      </c>
      <c r="D194" s="83"/>
      <c r="E194" s="84"/>
      <c r="F194" s="85">
        <v>19711.669999999998</v>
      </c>
      <c r="G194" s="86">
        <v>593.1</v>
      </c>
      <c r="H194" s="86">
        <v>0</v>
      </c>
      <c r="I194" s="86">
        <v>5.79</v>
      </c>
      <c r="J194" s="86">
        <v>7.02</v>
      </c>
      <c r="K194" s="85">
        <v>-2653.923095703125</v>
      </c>
      <c r="L194" s="86">
        <v>-2653.923095703125</v>
      </c>
      <c r="M194" s="86">
        <v>-2653.923095703125</v>
      </c>
      <c r="N194" s="86">
        <v>-2653.923095703125</v>
      </c>
      <c r="O194" s="86">
        <v>-2653.923095703125</v>
      </c>
      <c r="P194" s="86">
        <v>-2653.923095703125</v>
      </c>
      <c r="Q194" s="86">
        <v>-2653.923095703125</v>
      </c>
      <c r="R194" s="87">
        <v>1740.1183300781231</v>
      </c>
      <c r="S194" s="84"/>
      <c r="T194" s="71"/>
      <c r="U194" s="74">
        <v>0</v>
      </c>
      <c r="V194" s="75">
        <v>-1740.1183300781231</v>
      </c>
    </row>
    <row r="195" spans="1:22" ht="11.25" customHeight="1" x14ac:dyDescent="0.35">
      <c r="A195" s="83"/>
      <c r="B195" s="83"/>
      <c r="C195" s="83" t="s">
        <v>215</v>
      </c>
      <c r="D195" s="83"/>
      <c r="E195" s="84"/>
      <c r="F195" s="85">
        <v>17013.509999999998</v>
      </c>
      <c r="G195" s="86">
        <v>576.46</v>
      </c>
      <c r="H195" s="86">
        <v>0</v>
      </c>
      <c r="I195" s="86">
        <v>-5559.84</v>
      </c>
      <c r="J195" s="86">
        <v>6.84</v>
      </c>
      <c r="K195" s="85">
        <v>-1477.698486328125</v>
      </c>
      <c r="L195" s="86">
        <v>-1477.698486328125</v>
      </c>
      <c r="M195" s="86">
        <v>-1477.698486328125</v>
      </c>
      <c r="N195" s="86">
        <v>-1477.698486328125</v>
      </c>
      <c r="O195" s="86">
        <v>-1477.698486328125</v>
      </c>
      <c r="P195" s="86">
        <v>-1477.698486328125</v>
      </c>
      <c r="Q195" s="86">
        <v>-1477.698486328125</v>
      </c>
      <c r="R195" s="87">
        <v>1693.0805957031225</v>
      </c>
      <c r="S195" s="84"/>
      <c r="T195" s="71"/>
      <c r="U195" s="74">
        <v>0</v>
      </c>
      <c r="V195" s="75">
        <v>-1693.0805957031225</v>
      </c>
    </row>
    <row r="196" spans="1:22" ht="11.25" customHeight="1" x14ac:dyDescent="0.35">
      <c r="A196" s="83"/>
      <c r="B196" s="83"/>
      <c r="C196" s="83" t="s">
        <v>216</v>
      </c>
      <c r="D196" s="83"/>
      <c r="E196" s="84"/>
      <c r="F196" s="85">
        <v>15640.48</v>
      </c>
      <c r="G196" s="86">
        <v>2168.0100000000002</v>
      </c>
      <c r="H196" s="86">
        <v>327</v>
      </c>
      <c r="I196" s="86">
        <v>4.2300000000000004</v>
      </c>
      <c r="J196" s="86">
        <v>5.13</v>
      </c>
      <c r="K196" s="85">
        <v>-2403.99560546875</v>
      </c>
      <c r="L196" s="86">
        <v>-2403.99560546875</v>
      </c>
      <c r="M196" s="86">
        <v>-2403.99560546875</v>
      </c>
      <c r="N196" s="86">
        <v>-2403.99560546875</v>
      </c>
      <c r="O196" s="86">
        <v>-2403.99560546875</v>
      </c>
      <c r="P196" s="86">
        <v>-2403.99560546875</v>
      </c>
      <c r="Q196" s="86">
        <v>-2403.99560546875</v>
      </c>
      <c r="R196" s="87">
        <v>1316.8807617187485</v>
      </c>
      <c r="S196" s="84"/>
      <c r="T196" s="71"/>
      <c r="U196" s="74">
        <v>0</v>
      </c>
      <c r="V196" s="75">
        <v>-1316.8807617187485</v>
      </c>
    </row>
    <row r="197" spans="1:22" ht="11.25" customHeight="1" x14ac:dyDescent="0.35">
      <c r="A197" s="83"/>
      <c r="B197" s="83"/>
      <c r="C197" s="83" t="s">
        <v>217</v>
      </c>
      <c r="D197" s="83"/>
      <c r="E197" s="84"/>
      <c r="F197" s="85">
        <v>6161.56</v>
      </c>
      <c r="G197" s="86">
        <v>5884.6</v>
      </c>
      <c r="H197" s="86">
        <v>5737.66</v>
      </c>
      <c r="I197" s="86">
        <v>5700.7</v>
      </c>
      <c r="J197" s="86">
        <v>5550</v>
      </c>
      <c r="K197" s="85">
        <v>6455.06884765625</v>
      </c>
      <c r="L197" s="86">
        <v>6455.06884765625</v>
      </c>
      <c r="M197" s="86">
        <v>6455.06884765625</v>
      </c>
      <c r="N197" s="86">
        <v>6455.06884765625</v>
      </c>
      <c r="O197" s="86">
        <v>6455.06884765625</v>
      </c>
      <c r="P197" s="86">
        <v>6455.06884765625</v>
      </c>
      <c r="Q197" s="86">
        <v>6455.06884765625</v>
      </c>
      <c r="R197" s="87">
        <v>74220.001933593754</v>
      </c>
      <c r="S197" s="84"/>
      <c r="T197" s="71"/>
      <c r="U197" s="74">
        <v>0</v>
      </c>
      <c r="V197" s="75">
        <v>-74220.001933593754</v>
      </c>
    </row>
    <row r="198" spans="1:22" ht="11.25" customHeight="1" x14ac:dyDescent="0.35">
      <c r="A198" s="83"/>
      <c r="B198" s="83"/>
      <c r="C198" s="83" t="s">
        <v>218</v>
      </c>
      <c r="D198" s="83"/>
      <c r="E198" s="84"/>
      <c r="F198" s="85">
        <v>5342.06</v>
      </c>
      <c r="G198" s="86">
        <v>5098.37</v>
      </c>
      <c r="H198" s="86">
        <v>5582.59</v>
      </c>
      <c r="I198" s="86">
        <v>5546.63</v>
      </c>
      <c r="J198" s="86">
        <v>5400</v>
      </c>
      <c r="K198" s="85">
        <v>6463.47900390625</v>
      </c>
      <c r="L198" s="86">
        <v>6463.47900390625</v>
      </c>
      <c r="M198" s="86">
        <v>6463.47900390625</v>
      </c>
      <c r="N198" s="86">
        <v>6463.47900390625</v>
      </c>
      <c r="O198" s="86">
        <v>6463.47900390625</v>
      </c>
      <c r="P198" s="86">
        <v>6463.47900390625</v>
      </c>
      <c r="Q198" s="86">
        <v>6463.47900390625</v>
      </c>
      <c r="R198" s="87">
        <v>72214.003027343744</v>
      </c>
      <c r="S198" s="84"/>
      <c r="T198" s="71"/>
      <c r="U198" s="74">
        <v>0</v>
      </c>
      <c r="V198" s="75">
        <v>-72214.003027343744</v>
      </c>
    </row>
    <row r="199" spans="1:22" ht="11.25" customHeight="1" x14ac:dyDescent="0.35">
      <c r="A199" s="83"/>
      <c r="B199" s="83"/>
      <c r="C199" s="83" t="s">
        <v>219</v>
      </c>
      <c r="D199" s="83"/>
      <c r="E199" s="84"/>
      <c r="F199" s="85">
        <v>4763.72</v>
      </c>
      <c r="G199" s="86">
        <v>4491.29</v>
      </c>
      <c r="H199" s="86">
        <v>4186.95</v>
      </c>
      <c r="I199" s="86">
        <v>4159.97</v>
      </c>
      <c r="J199" s="86">
        <v>4050</v>
      </c>
      <c r="K199" s="85">
        <v>4930.58154296875</v>
      </c>
      <c r="L199" s="86">
        <v>4930.58154296875</v>
      </c>
      <c r="M199" s="86">
        <v>4930.58154296875</v>
      </c>
      <c r="N199" s="86">
        <v>4930.58154296875</v>
      </c>
      <c r="O199" s="86">
        <v>4930.58154296875</v>
      </c>
      <c r="P199" s="86">
        <v>4930.58154296875</v>
      </c>
      <c r="Q199" s="86">
        <v>4930.58154296875</v>
      </c>
      <c r="R199" s="87">
        <v>56166.00080078125</v>
      </c>
      <c r="S199" s="84"/>
      <c r="T199" s="71"/>
      <c r="U199" s="74">
        <v>0</v>
      </c>
      <c r="V199" s="75">
        <v>-56166.00080078125</v>
      </c>
    </row>
    <row r="200" spans="1:22" ht="11.25" customHeight="1" x14ac:dyDescent="0.35">
      <c r="A200" s="83"/>
      <c r="B200" s="83"/>
      <c r="C200" s="83" t="s">
        <v>220</v>
      </c>
      <c r="D200" s="83"/>
      <c r="E200" s="84"/>
      <c r="F200" s="85">
        <v>0</v>
      </c>
      <c r="G200" s="86">
        <v>84.61</v>
      </c>
      <c r="H200" s="86">
        <v>518</v>
      </c>
      <c r="I200" s="86">
        <v>0</v>
      </c>
      <c r="J200" s="86">
        <v>0</v>
      </c>
      <c r="K200" s="85">
        <v>960.58721923828125</v>
      </c>
      <c r="L200" s="86">
        <v>960.58721923828125</v>
      </c>
      <c r="M200" s="86">
        <v>960.58721923828125</v>
      </c>
      <c r="N200" s="86">
        <v>960.58721923828125</v>
      </c>
      <c r="O200" s="86">
        <v>960.58721923828125</v>
      </c>
      <c r="P200" s="86">
        <v>960.58721923828125</v>
      </c>
      <c r="Q200" s="86">
        <v>960.58721923828125</v>
      </c>
      <c r="R200" s="87">
        <v>7326.7205346679693</v>
      </c>
      <c r="S200" s="84"/>
      <c r="T200" s="71"/>
      <c r="U200" s="74">
        <v>0</v>
      </c>
      <c r="V200" s="75">
        <v>-7326.7205346679693</v>
      </c>
    </row>
    <row r="201" spans="1:22" ht="11.25" customHeight="1" x14ac:dyDescent="0.35">
      <c r="A201" s="83"/>
      <c r="B201" s="83"/>
      <c r="C201" s="83" t="s">
        <v>221</v>
      </c>
      <c r="D201" s="83"/>
      <c r="E201" s="84"/>
      <c r="F201" s="85">
        <v>0</v>
      </c>
      <c r="G201" s="86">
        <v>57.49</v>
      </c>
      <c r="H201" s="86">
        <v>504</v>
      </c>
      <c r="I201" s="86">
        <v>0</v>
      </c>
      <c r="J201" s="86">
        <v>0</v>
      </c>
      <c r="K201" s="85">
        <v>938.17578125</v>
      </c>
      <c r="L201" s="86">
        <v>938.17578125</v>
      </c>
      <c r="M201" s="86">
        <v>938.17578125</v>
      </c>
      <c r="N201" s="86">
        <v>938.17578125</v>
      </c>
      <c r="O201" s="86">
        <v>938.17578125</v>
      </c>
      <c r="P201" s="86">
        <v>938.17578125</v>
      </c>
      <c r="Q201" s="86">
        <v>938.17578125</v>
      </c>
      <c r="R201" s="87">
        <v>7128.7204687499998</v>
      </c>
      <c r="S201" s="84"/>
      <c r="T201" s="71"/>
      <c r="U201" s="74">
        <v>0</v>
      </c>
      <c r="V201" s="75">
        <v>-7128.7204687499998</v>
      </c>
    </row>
    <row r="202" spans="1:22" ht="11.25" customHeight="1" x14ac:dyDescent="0.35">
      <c r="A202" s="83"/>
      <c r="B202" s="83"/>
      <c r="C202" s="83" t="s">
        <v>222</v>
      </c>
      <c r="D202" s="83"/>
      <c r="E202" s="84"/>
      <c r="F202" s="85">
        <v>0</v>
      </c>
      <c r="G202" s="86">
        <v>50.9</v>
      </c>
      <c r="H202" s="86">
        <v>2929.5</v>
      </c>
      <c r="I202" s="86">
        <v>0</v>
      </c>
      <c r="J202" s="86">
        <v>0</v>
      </c>
      <c r="K202" s="85">
        <v>366.31430053710938</v>
      </c>
      <c r="L202" s="86">
        <v>366.31430053710938</v>
      </c>
      <c r="M202" s="86">
        <v>366.31430053710938</v>
      </c>
      <c r="N202" s="86">
        <v>366.31430053710938</v>
      </c>
      <c r="O202" s="86">
        <v>366.31430053710938</v>
      </c>
      <c r="P202" s="86">
        <v>366.31430053710938</v>
      </c>
      <c r="Q202" s="86">
        <v>366.31430053710938</v>
      </c>
      <c r="R202" s="87">
        <v>5544.6001037597653</v>
      </c>
      <c r="S202" s="84"/>
      <c r="T202" s="71"/>
      <c r="U202" s="74">
        <v>0</v>
      </c>
      <c r="V202" s="75">
        <v>-5544.6001037597653</v>
      </c>
    </row>
    <row r="203" spans="1:22" ht="11.25" customHeight="1" x14ac:dyDescent="0.35">
      <c r="A203" s="83"/>
      <c r="B203" s="83"/>
      <c r="C203" s="83" t="s">
        <v>223</v>
      </c>
      <c r="D203" s="83"/>
      <c r="E203" s="84"/>
      <c r="F203" s="85">
        <v>0</v>
      </c>
      <c r="G203" s="86">
        <v>0</v>
      </c>
      <c r="H203" s="86">
        <v>3496.5</v>
      </c>
      <c r="I203" s="86">
        <v>0</v>
      </c>
      <c r="J203" s="86">
        <v>4063.34</v>
      </c>
      <c r="K203" s="85">
        <v>1013.3715209960938</v>
      </c>
      <c r="L203" s="86">
        <v>1013.3715209960938</v>
      </c>
      <c r="M203" s="86">
        <v>1013.3715209960938</v>
      </c>
      <c r="N203" s="86">
        <v>1013.3715209960938</v>
      </c>
      <c r="O203" s="86">
        <v>1013.3715209960938</v>
      </c>
      <c r="P203" s="86">
        <v>1013.3715209960938</v>
      </c>
      <c r="Q203" s="86">
        <v>1013.3715209960938</v>
      </c>
      <c r="R203" s="87">
        <v>14653.440646972656</v>
      </c>
      <c r="S203" s="84"/>
      <c r="T203" s="71"/>
      <c r="U203" s="74">
        <v>0</v>
      </c>
      <c r="V203" s="75">
        <v>-14653.440646972656</v>
      </c>
    </row>
    <row r="204" spans="1:22" ht="11.25" customHeight="1" x14ac:dyDescent="0.35">
      <c r="A204" s="83"/>
      <c r="B204" s="83"/>
      <c r="C204" s="83" t="s">
        <v>224</v>
      </c>
      <c r="D204" s="83"/>
      <c r="E204" s="84"/>
      <c r="F204" s="85">
        <v>0</v>
      </c>
      <c r="G204" s="86">
        <v>0</v>
      </c>
      <c r="H204" s="86">
        <v>3402</v>
      </c>
      <c r="I204" s="86">
        <v>0</v>
      </c>
      <c r="J204" s="86">
        <v>3953.52</v>
      </c>
      <c r="K204" s="85">
        <v>985.9886474609375</v>
      </c>
      <c r="L204" s="86">
        <v>985.9886474609375</v>
      </c>
      <c r="M204" s="86">
        <v>985.9886474609375</v>
      </c>
      <c r="N204" s="86">
        <v>985.9886474609375</v>
      </c>
      <c r="O204" s="86">
        <v>985.9886474609375</v>
      </c>
      <c r="P204" s="86">
        <v>985.9886474609375</v>
      </c>
      <c r="Q204" s="86">
        <v>985.9886474609375</v>
      </c>
      <c r="R204" s="87">
        <v>14257.440532226563</v>
      </c>
      <c r="S204" s="84"/>
      <c r="T204" s="71"/>
      <c r="U204" s="74">
        <v>0</v>
      </c>
      <c r="V204" s="75">
        <v>-14257.440532226563</v>
      </c>
    </row>
    <row r="205" spans="1:22" ht="11.25" customHeight="1" x14ac:dyDescent="0.35">
      <c r="A205" s="83"/>
      <c r="B205" s="83"/>
      <c r="C205" s="83" t="s">
        <v>225</v>
      </c>
      <c r="D205" s="83"/>
      <c r="E205" s="84"/>
      <c r="F205" s="85">
        <v>0</v>
      </c>
      <c r="G205" s="86">
        <v>0</v>
      </c>
      <c r="H205" s="86">
        <v>0</v>
      </c>
      <c r="I205" s="86">
        <v>0</v>
      </c>
      <c r="J205" s="86">
        <v>2965.14</v>
      </c>
      <c r="K205" s="85">
        <v>1160.5628662109375</v>
      </c>
      <c r="L205" s="86">
        <v>1160.5628662109375</v>
      </c>
      <c r="M205" s="86">
        <v>1160.5628662109375</v>
      </c>
      <c r="N205" s="86">
        <v>1160.5628662109375</v>
      </c>
      <c r="O205" s="86">
        <v>1160.5628662109375</v>
      </c>
      <c r="P205" s="86">
        <v>1160.5628662109375</v>
      </c>
      <c r="Q205" s="86">
        <v>1160.5628662109375</v>
      </c>
      <c r="R205" s="87">
        <v>11089.080063476562</v>
      </c>
      <c r="S205" s="84"/>
      <c r="T205" s="71"/>
      <c r="U205" s="74">
        <v>0</v>
      </c>
      <c r="V205" s="75">
        <v>-11089.080063476562</v>
      </c>
    </row>
    <row r="206" spans="1:22" ht="11.25" customHeight="1" x14ac:dyDescent="0.35">
      <c r="A206" s="83"/>
      <c r="B206" s="83"/>
      <c r="C206" s="83" t="s">
        <v>226</v>
      </c>
      <c r="D206" s="83"/>
      <c r="E206" s="84"/>
      <c r="F206" s="85">
        <v>180</v>
      </c>
      <c r="G206" s="86">
        <v>0</v>
      </c>
      <c r="H206" s="86">
        <v>0</v>
      </c>
      <c r="I206" s="86">
        <v>0</v>
      </c>
      <c r="J206" s="86">
        <v>0</v>
      </c>
      <c r="K206" s="85">
        <v>-25.714284896850586</v>
      </c>
      <c r="L206" s="86">
        <v>-25.714284896850586</v>
      </c>
      <c r="M206" s="86">
        <v>-25.714284896850586</v>
      </c>
      <c r="N206" s="86">
        <v>-25.714284896850586</v>
      </c>
      <c r="O206" s="86">
        <v>-25.714284896850586</v>
      </c>
      <c r="P206" s="86">
        <v>-25.714284896850586</v>
      </c>
      <c r="Q206" s="86">
        <v>-25.714284896850586</v>
      </c>
      <c r="R206" s="87">
        <v>5.7220458984375E-6</v>
      </c>
      <c r="S206" s="84"/>
      <c r="T206" s="71"/>
      <c r="U206" s="74">
        <v>0</v>
      </c>
      <c r="V206" s="75">
        <v>-5.7220458984375E-6</v>
      </c>
    </row>
    <row r="207" spans="1:22" ht="11.25" customHeight="1" x14ac:dyDescent="0.35">
      <c r="A207" s="83"/>
      <c r="B207" s="83"/>
      <c r="C207" s="83" t="s">
        <v>227</v>
      </c>
      <c r="D207" s="83"/>
      <c r="E207" s="84"/>
      <c r="F207" s="85">
        <v>0</v>
      </c>
      <c r="G207" s="86">
        <v>22361.51</v>
      </c>
      <c r="H207" s="86">
        <v>5122.3</v>
      </c>
      <c r="I207" s="86">
        <v>18943.93</v>
      </c>
      <c r="J207" s="86">
        <v>0</v>
      </c>
      <c r="K207" s="85">
        <v>6241.57958984375</v>
      </c>
      <c r="L207" s="86">
        <v>6241.57958984375</v>
      </c>
      <c r="M207" s="86">
        <v>6241.57958984375</v>
      </c>
      <c r="N207" s="86">
        <v>6241.57958984375</v>
      </c>
      <c r="O207" s="86">
        <v>6241.57958984375</v>
      </c>
      <c r="P207" s="86">
        <v>6241.57958984375</v>
      </c>
      <c r="Q207" s="86">
        <v>6241.57958984375</v>
      </c>
      <c r="R207" s="87">
        <v>90118.797128906241</v>
      </c>
      <c r="S207" s="84"/>
      <c r="T207" s="71"/>
      <c r="U207" s="74">
        <v>0</v>
      </c>
      <c r="V207" s="75">
        <v>-90118.797128906241</v>
      </c>
    </row>
    <row r="208" spans="1:22" ht="11.25" customHeight="1" x14ac:dyDescent="0.35">
      <c r="A208" s="83"/>
      <c r="B208" s="83"/>
      <c r="C208" s="83" t="s">
        <v>228</v>
      </c>
      <c r="D208" s="83"/>
      <c r="E208" s="84"/>
      <c r="F208" s="85">
        <v>470.16</v>
      </c>
      <c r="G208" s="86">
        <v>24637.86</v>
      </c>
      <c r="H208" s="86">
        <v>0</v>
      </c>
      <c r="I208" s="86">
        <v>20093.580000000002</v>
      </c>
      <c r="J208" s="86">
        <v>0</v>
      </c>
      <c r="K208" s="85">
        <v>6068.79345703125</v>
      </c>
      <c r="L208" s="86">
        <v>6068.79345703125</v>
      </c>
      <c r="M208" s="86">
        <v>6068.79345703125</v>
      </c>
      <c r="N208" s="86">
        <v>6068.79345703125</v>
      </c>
      <c r="O208" s="86">
        <v>6068.79345703125</v>
      </c>
      <c r="P208" s="86">
        <v>6068.79345703125</v>
      </c>
      <c r="Q208" s="86">
        <v>6068.79345703125</v>
      </c>
      <c r="R208" s="87">
        <v>87683.154199218756</v>
      </c>
      <c r="S208" s="84"/>
      <c r="T208" s="71"/>
      <c r="U208" s="74">
        <v>0</v>
      </c>
      <c r="V208" s="75">
        <v>-87683.154199218756</v>
      </c>
    </row>
    <row r="209" spans="1:22" ht="11.25" customHeight="1" x14ac:dyDescent="0.35">
      <c r="A209" s="83"/>
      <c r="B209" s="83"/>
      <c r="C209" s="83" t="s">
        <v>229</v>
      </c>
      <c r="D209" s="83"/>
      <c r="E209" s="84"/>
      <c r="F209" s="85">
        <v>0</v>
      </c>
      <c r="G209" s="86">
        <v>18485.490000000002</v>
      </c>
      <c r="H209" s="86">
        <v>0</v>
      </c>
      <c r="I209" s="86">
        <v>15218.7</v>
      </c>
      <c r="J209" s="86">
        <v>0</v>
      </c>
      <c r="K209" s="85">
        <v>4927.6923828125</v>
      </c>
      <c r="L209" s="86">
        <v>4927.6923828125</v>
      </c>
      <c r="M209" s="86">
        <v>4927.6923828125</v>
      </c>
      <c r="N209" s="86">
        <v>4927.6923828125</v>
      </c>
      <c r="O209" s="86">
        <v>4927.6923828125</v>
      </c>
      <c r="P209" s="86">
        <v>4927.6923828125</v>
      </c>
      <c r="Q209" s="86">
        <v>4927.6923828125</v>
      </c>
      <c r="R209" s="87">
        <v>68198.036679687502</v>
      </c>
      <c r="S209" s="84"/>
      <c r="T209" s="71"/>
      <c r="U209" s="74">
        <v>0</v>
      </c>
      <c r="V209" s="75">
        <v>-68198.036679687502</v>
      </c>
    </row>
    <row r="210" spans="1:22" ht="11.25" customHeight="1" x14ac:dyDescent="0.35">
      <c r="A210" s="83"/>
      <c r="B210" s="83"/>
      <c r="C210" s="83" t="s">
        <v>230</v>
      </c>
      <c r="D210" s="83"/>
      <c r="E210" s="84"/>
      <c r="F210" s="85">
        <v>0</v>
      </c>
      <c r="G210" s="86">
        <v>0</v>
      </c>
      <c r="H210" s="86">
        <v>0</v>
      </c>
      <c r="I210" s="86">
        <v>0</v>
      </c>
      <c r="J210" s="86">
        <v>0</v>
      </c>
      <c r="K210" s="85">
        <v>3797</v>
      </c>
      <c r="L210" s="86">
        <v>3797</v>
      </c>
      <c r="M210" s="86">
        <v>3797</v>
      </c>
      <c r="N210" s="86">
        <v>3797</v>
      </c>
      <c r="O210" s="86">
        <v>3797</v>
      </c>
      <c r="P210" s="86">
        <v>3797</v>
      </c>
      <c r="Q210" s="86">
        <v>3797</v>
      </c>
      <c r="R210" s="87">
        <v>26579</v>
      </c>
      <c r="S210" s="84"/>
      <c r="T210" s="71"/>
      <c r="U210" s="74">
        <v>0</v>
      </c>
      <c r="V210" s="75">
        <v>-26579</v>
      </c>
    </row>
    <row r="211" spans="1:22" ht="11.25" customHeight="1" x14ac:dyDescent="0.35">
      <c r="A211" s="83"/>
      <c r="B211" s="83"/>
      <c r="C211" s="83" t="s">
        <v>231</v>
      </c>
      <c r="D211" s="83"/>
      <c r="E211" s="84"/>
      <c r="F211" s="85">
        <v>0</v>
      </c>
      <c r="G211" s="86">
        <v>0</v>
      </c>
      <c r="H211" s="86">
        <v>0</v>
      </c>
      <c r="I211" s="86">
        <v>0</v>
      </c>
      <c r="J211" s="86">
        <v>0</v>
      </c>
      <c r="K211" s="85">
        <v>3631.28564453125</v>
      </c>
      <c r="L211" s="86">
        <v>3631.28564453125</v>
      </c>
      <c r="M211" s="86">
        <v>3631.28564453125</v>
      </c>
      <c r="N211" s="86">
        <v>3631.28564453125</v>
      </c>
      <c r="O211" s="86">
        <v>3631.28564453125</v>
      </c>
      <c r="P211" s="86">
        <v>3631.28564453125</v>
      </c>
      <c r="Q211" s="86">
        <v>3631.28564453125</v>
      </c>
      <c r="R211" s="87">
        <v>25418.99951171875</v>
      </c>
      <c r="S211" s="84"/>
      <c r="T211" s="71"/>
      <c r="U211" s="74">
        <v>0</v>
      </c>
      <c r="V211" s="75">
        <v>-25418.99951171875</v>
      </c>
    </row>
    <row r="212" spans="1:22" ht="11.25" customHeight="1" x14ac:dyDescent="0.35">
      <c r="A212" s="83"/>
      <c r="B212" s="83"/>
      <c r="C212" s="83" t="s">
        <v>232</v>
      </c>
      <c r="D212" s="83"/>
      <c r="E212" s="84"/>
      <c r="F212" s="85">
        <v>0</v>
      </c>
      <c r="G212" s="86">
        <v>1900</v>
      </c>
      <c r="H212" s="86">
        <v>0</v>
      </c>
      <c r="I212" s="86">
        <v>0</v>
      </c>
      <c r="J212" s="86">
        <v>0</v>
      </c>
      <c r="K212" s="85">
        <v>3485.571533203125</v>
      </c>
      <c r="L212" s="86">
        <v>3485.571533203125</v>
      </c>
      <c r="M212" s="86">
        <v>3485.571533203125</v>
      </c>
      <c r="N212" s="86">
        <v>3485.571533203125</v>
      </c>
      <c r="O212" s="86">
        <v>3485.571533203125</v>
      </c>
      <c r="P212" s="86">
        <v>3485.571533203125</v>
      </c>
      <c r="Q212" s="86">
        <v>3485.571533203125</v>
      </c>
      <c r="R212" s="87">
        <v>26299.000732421875</v>
      </c>
      <c r="S212" s="84"/>
      <c r="T212" s="71"/>
      <c r="U212" s="74">
        <v>0</v>
      </c>
      <c r="V212" s="75">
        <v>-26299.000732421875</v>
      </c>
    </row>
    <row r="213" spans="1:22" ht="11.25" customHeight="1" x14ac:dyDescent="0.35">
      <c r="A213" s="83"/>
      <c r="B213" s="83"/>
      <c r="C213" s="83" t="s">
        <v>233</v>
      </c>
      <c r="D213" s="83"/>
      <c r="E213" s="84"/>
      <c r="F213" s="85">
        <v>0</v>
      </c>
      <c r="G213" s="86">
        <v>0</v>
      </c>
      <c r="H213" s="86">
        <v>0</v>
      </c>
      <c r="I213" s="86">
        <v>0</v>
      </c>
      <c r="J213" s="86">
        <v>0</v>
      </c>
      <c r="K213" s="85">
        <v>11077.2861328125</v>
      </c>
      <c r="L213" s="86">
        <v>11077.2861328125</v>
      </c>
      <c r="M213" s="86">
        <v>11077.2861328125</v>
      </c>
      <c r="N213" s="86">
        <v>11077.2861328125</v>
      </c>
      <c r="O213" s="86">
        <v>11077.2861328125</v>
      </c>
      <c r="P213" s="86">
        <v>11077.2861328125</v>
      </c>
      <c r="Q213" s="86">
        <v>11077.2861328125</v>
      </c>
      <c r="R213" s="87">
        <v>77541.0029296875</v>
      </c>
      <c r="S213" s="84"/>
      <c r="T213" s="71"/>
      <c r="U213" s="74">
        <v>0</v>
      </c>
      <c r="V213" s="75">
        <v>-77541.0029296875</v>
      </c>
    </row>
    <row r="214" spans="1:22" ht="11.25" customHeight="1" x14ac:dyDescent="0.35">
      <c r="A214" s="83"/>
      <c r="B214" s="83"/>
      <c r="C214" s="83" t="s">
        <v>234</v>
      </c>
      <c r="D214" s="83"/>
      <c r="E214" s="84"/>
      <c r="F214" s="85">
        <v>0</v>
      </c>
      <c r="G214" s="86">
        <v>0</v>
      </c>
      <c r="H214" s="86">
        <v>0</v>
      </c>
      <c r="I214" s="86">
        <v>0</v>
      </c>
      <c r="J214" s="86">
        <v>0</v>
      </c>
      <c r="K214" s="85">
        <v>10949.857421875</v>
      </c>
      <c r="L214" s="86">
        <v>10949.857421875</v>
      </c>
      <c r="M214" s="86">
        <v>10949.857421875</v>
      </c>
      <c r="N214" s="86">
        <v>10949.857421875</v>
      </c>
      <c r="O214" s="86">
        <v>10949.857421875</v>
      </c>
      <c r="P214" s="86">
        <v>10949.857421875</v>
      </c>
      <c r="Q214" s="86">
        <v>10949.857421875</v>
      </c>
      <c r="R214" s="87">
        <v>76649.001953125</v>
      </c>
      <c r="S214" s="84"/>
      <c r="T214" s="71"/>
      <c r="U214" s="74">
        <v>0</v>
      </c>
      <c r="V214" s="75">
        <v>-76649.001953125</v>
      </c>
    </row>
    <row r="215" spans="1:22" ht="11.25" customHeight="1" x14ac:dyDescent="0.35">
      <c r="A215" s="83"/>
      <c r="B215" s="83"/>
      <c r="C215" s="83" t="s">
        <v>235</v>
      </c>
      <c r="D215" s="83"/>
      <c r="E215" s="84"/>
      <c r="F215" s="85">
        <v>22392</v>
      </c>
      <c r="G215" s="86">
        <v>0</v>
      </c>
      <c r="H215" s="86">
        <v>0</v>
      </c>
      <c r="I215" s="86">
        <v>0</v>
      </c>
      <c r="J215" s="86">
        <v>0</v>
      </c>
      <c r="K215" s="85">
        <v>11398.142578125</v>
      </c>
      <c r="L215" s="86">
        <v>11398.142578125</v>
      </c>
      <c r="M215" s="86">
        <v>11398.142578125</v>
      </c>
      <c r="N215" s="86">
        <v>11398.142578125</v>
      </c>
      <c r="O215" s="86">
        <v>11398.142578125</v>
      </c>
      <c r="P215" s="86">
        <v>11398.142578125</v>
      </c>
      <c r="Q215" s="86">
        <v>11398.142578125</v>
      </c>
      <c r="R215" s="87">
        <v>102178.998046875</v>
      </c>
      <c r="S215" s="84"/>
      <c r="T215" s="71"/>
      <c r="U215" s="74">
        <v>0</v>
      </c>
      <c r="V215" s="75">
        <v>-102178.998046875</v>
      </c>
    </row>
    <row r="216" spans="1:22" ht="11.25" customHeight="1" x14ac:dyDescent="0.35">
      <c r="A216" s="83"/>
      <c r="B216" s="83"/>
      <c r="C216" s="83" t="s">
        <v>236</v>
      </c>
      <c r="D216" s="83"/>
      <c r="E216" s="84"/>
      <c r="F216" s="85">
        <v>2008</v>
      </c>
      <c r="G216" s="86">
        <v>3468</v>
      </c>
      <c r="H216" s="86">
        <v>-2012.19</v>
      </c>
      <c r="I216" s="86">
        <v>0</v>
      </c>
      <c r="J216" s="86">
        <v>8036.85</v>
      </c>
      <c r="K216" s="85">
        <v>-1642.951416015625</v>
      </c>
      <c r="L216" s="86">
        <v>-1642.951416015625</v>
      </c>
      <c r="M216" s="86">
        <v>-1642.951416015625</v>
      </c>
      <c r="N216" s="86">
        <v>-1642.951416015625</v>
      </c>
      <c r="O216" s="86">
        <v>-1642.951416015625</v>
      </c>
      <c r="P216" s="86">
        <v>-1642.951416015625</v>
      </c>
      <c r="Q216" s="86">
        <v>-1642.951416015625</v>
      </c>
      <c r="R216" s="87">
        <v>8.7890624854480848E-5</v>
      </c>
      <c r="S216" s="84"/>
      <c r="T216" s="71"/>
      <c r="U216" s="74">
        <v>0</v>
      </c>
      <c r="V216" s="75">
        <v>-8.7890624854480848E-5</v>
      </c>
    </row>
    <row r="217" spans="1:22" ht="11.25" customHeight="1" x14ac:dyDescent="0.35">
      <c r="A217" s="83"/>
      <c r="B217" s="83"/>
      <c r="C217" s="83" t="s">
        <v>237</v>
      </c>
      <c r="D217" s="83"/>
      <c r="E217" s="84"/>
      <c r="F217" s="85">
        <v>0</v>
      </c>
      <c r="G217" s="86">
        <v>732</v>
      </c>
      <c r="H217" s="86">
        <v>2731.34</v>
      </c>
      <c r="I217" s="86">
        <v>0</v>
      </c>
      <c r="J217" s="86">
        <v>0</v>
      </c>
      <c r="K217" s="85">
        <v>-494.76287841796875</v>
      </c>
      <c r="L217" s="86">
        <v>-494.76287841796875</v>
      </c>
      <c r="M217" s="86">
        <v>-494.76287841796875</v>
      </c>
      <c r="N217" s="86">
        <v>-494.76287841796875</v>
      </c>
      <c r="O217" s="86">
        <v>-494.76287841796875</v>
      </c>
      <c r="P217" s="86">
        <v>-494.76287841796875</v>
      </c>
      <c r="Q217" s="86">
        <v>-494.76287841796875</v>
      </c>
      <c r="R217" s="87">
        <v>-1.4892578110448085E-4</v>
      </c>
      <c r="S217" s="84"/>
      <c r="T217" s="71"/>
      <c r="U217" s="74">
        <v>0</v>
      </c>
      <c r="V217" s="75">
        <v>1.4892578110448085E-4</v>
      </c>
    </row>
    <row r="218" spans="1:22" ht="11.25" customHeight="1" x14ac:dyDescent="0.35">
      <c r="A218" s="83"/>
      <c r="B218" s="83"/>
      <c r="C218" s="83" t="s">
        <v>238</v>
      </c>
      <c r="D218" s="83"/>
      <c r="E218" s="84"/>
      <c r="F218" s="85">
        <v>0</v>
      </c>
      <c r="G218" s="86">
        <v>0</v>
      </c>
      <c r="H218" s="86">
        <v>3463.34</v>
      </c>
      <c r="I218" s="86">
        <v>0</v>
      </c>
      <c r="J218" s="86">
        <v>0</v>
      </c>
      <c r="K218" s="85">
        <v>-494.76287841796875</v>
      </c>
      <c r="L218" s="86">
        <v>-494.76287841796875</v>
      </c>
      <c r="M218" s="86">
        <v>-494.76287841796875</v>
      </c>
      <c r="N218" s="86">
        <v>-494.76287841796875</v>
      </c>
      <c r="O218" s="86">
        <v>-494.76287841796875</v>
      </c>
      <c r="P218" s="86">
        <v>-494.76287841796875</v>
      </c>
      <c r="Q218" s="86">
        <v>-494.76287841796875</v>
      </c>
      <c r="R218" s="87">
        <v>-1.4892578110448085E-4</v>
      </c>
      <c r="S218" s="84"/>
      <c r="T218" s="71"/>
      <c r="U218" s="74">
        <v>0</v>
      </c>
      <c r="V218" s="75">
        <v>1.4892578110448085E-4</v>
      </c>
    </row>
    <row r="219" spans="1:22" ht="11.25" customHeight="1" x14ac:dyDescent="0.35">
      <c r="A219" s="83"/>
      <c r="B219" s="83"/>
      <c r="C219" s="83" t="s">
        <v>239</v>
      </c>
      <c r="D219" s="83"/>
      <c r="E219" s="84"/>
      <c r="F219" s="85">
        <v>2195.81</v>
      </c>
      <c r="G219" s="86">
        <v>522.6</v>
      </c>
      <c r="H219" s="86">
        <v>166.3</v>
      </c>
      <c r="I219" s="86">
        <v>324.81</v>
      </c>
      <c r="J219" s="86">
        <v>623.57000000000005</v>
      </c>
      <c r="K219" s="85">
        <v>8274.701171875</v>
      </c>
      <c r="L219" s="86">
        <v>8274.701171875</v>
      </c>
      <c r="M219" s="86">
        <v>8274.701171875</v>
      </c>
      <c r="N219" s="86">
        <v>8274.701171875</v>
      </c>
      <c r="O219" s="86">
        <v>8274.701171875</v>
      </c>
      <c r="P219" s="86">
        <v>8274.701171875</v>
      </c>
      <c r="Q219" s="86">
        <v>8274.701171875</v>
      </c>
      <c r="R219" s="87">
        <v>61755.998203124997</v>
      </c>
      <c r="S219" s="84"/>
      <c r="T219" s="71"/>
      <c r="U219" s="74">
        <v>0</v>
      </c>
      <c r="V219" s="75">
        <v>-61755.998203124997</v>
      </c>
    </row>
    <row r="220" spans="1:22" ht="11.25" customHeight="1" x14ac:dyDescent="0.35">
      <c r="A220" s="83"/>
      <c r="B220" s="83"/>
      <c r="C220" s="83" t="s">
        <v>240</v>
      </c>
      <c r="D220" s="83"/>
      <c r="E220" s="84"/>
      <c r="F220" s="85">
        <v>2273.2399999999998</v>
      </c>
      <c r="G220" s="86">
        <v>952</v>
      </c>
      <c r="H220" s="86">
        <v>647.48</v>
      </c>
      <c r="I220" s="86">
        <v>1129.49</v>
      </c>
      <c r="J220" s="86">
        <v>956.83</v>
      </c>
      <c r="K220" s="85">
        <v>8229.1376953125</v>
      </c>
      <c r="L220" s="86">
        <v>8229.1376953125</v>
      </c>
      <c r="M220" s="86">
        <v>8229.1376953125</v>
      </c>
      <c r="N220" s="86">
        <v>8229.1376953125</v>
      </c>
      <c r="O220" s="86">
        <v>8229.1376953125</v>
      </c>
      <c r="P220" s="86">
        <v>8229.1376953125</v>
      </c>
      <c r="Q220" s="86">
        <v>8229.1376953125</v>
      </c>
      <c r="R220" s="87">
        <v>63563.003867187501</v>
      </c>
      <c r="S220" s="84"/>
      <c r="T220" s="71"/>
      <c r="U220" s="74">
        <v>0</v>
      </c>
      <c r="V220" s="75">
        <v>-63563.003867187501</v>
      </c>
    </row>
    <row r="221" spans="1:22" ht="11.25" customHeight="1" x14ac:dyDescent="0.35">
      <c r="A221" s="83"/>
      <c r="B221" s="83"/>
      <c r="C221" s="83" t="s">
        <v>241</v>
      </c>
      <c r="D221" s="83"/>
      <c r="E221" s="84"/>
      <c r="F221" s="85">
        <v>4226.2299999999996</v>
      </c>
      <c r="G221" s="86">
        <v>3141.72</v>
      </c>
      <c r="H221" s="86">
        <v>1021.27</v>
      </c>
      <c r="I221" s="86">
        <v>1616.07</v>
      </c>
      <c r="J221" s="86">
        <v>1639.61</v>
      </c>
      <c r="K221" s="85">
        <v>8452.1572265625</v>
      </c>
      <c r="L221" s="86">
        <v>8452.1572265625</v>
      </c>
      <c r="M221" s="86">
        <v>8452.1572265625</v>
      </c>
      <c r="N221" s="86">
        <v>8452.1572265625</v>
      </c>
      <c r="O221" s="86">
        <v>8452.1572265625</v>
      </c>
      <c r="P221" s="86">
        <v>8452.1572265625</v>
      </c>
      <c r="Q221" s="86">
        <v>8452.1572265625</v>
      </c>
      <c r="R221" s="87">
        <v>70810.000585937494</v>
      </c>
      <c r="S221" s="84"/>
      <c r="T221" s="71"/>
      <c r="U221" s="74">
        <v>0</v>
      </c>
      <c r="V221" s="75">
        <v>-70810.000585937494</v>
      </c>
    </row>
    <row r="222" spans="1:22" ht="11.25" customHeight="1" x14ac:dyDescent="0.35">
      <c r="A222" s="83"/>
      <c r="B222" s="83"/>
      <c r="C222" s="83" t="s">
        <v>242</v>
      </c>
      <c r="D222" s="83"/>
      <c r="E222" s="84"/>
      <c r="F222" s="85">
        <v>719.58</v>
      </c>
      <c r="G222" s="86">
        <v>0</v>
      </c>
      <c r="H222" s="86">
        <v>0</v>
      </c>
      <c r="I222" s="86">
        <v>0</v>
      </c>
      <c r="J222" s="86">
        <v>0</v>
      </c>
      <c r="K222" s="85">
        <v>-102.79714202880859</v>
      </c>
      <c r="L222" s="86">
        <v>-102.79714202880859</v>
      </c>
      <c r="M222" s="86">
        <v>-102.79714202880859</v>
      </c>
      <c r="N222" s="86">
        <v>-102.79714202880859</v>
      </c>
      <c r="O222" s="86">
        <v>-102.79714202880859</v>
      </c>
      <c r="P222" s="86">
        <v>-102.79714202880859</v>
      </c>
      <c r="Q222" s="86">
        <v>-102.79714202880859</v>
      </c>
      <c r="R222" s="87">
        <v>5.7983398846772616E-6</v>
      </c>
      <c r="S222" s="84"/>
      <c r="T222" s="71"/>
      <c r="U222" s="74">
        <v>0</v>
      </c>
      <c r="V222" s="75">
        <v>-5.7983398846772616E-6</v>
      </c>
    </row>
    <row r="223" spans="1:22" ht="11.25" customHeight="1" x14ac:dyDescent="0.35">
      <c r="A223" s="83"/>
      <c r="B223" s="83"/>
      <c r="C223" s="83" t="s">
        <v>243</v>
      </c>
      <c r="D223" s="83"/>
      <c r="E223" s="84"/>
      <c r="F223" s="85">
        <v>252</v>
      </c>
      <c r="G223" s="86">
        <v>0</v>
      </c>
      <c r="H223" s="86">
        <v>0</v>
      </c>
      <c r="I223" s="86">
        <v>0</v>
      </c>
      <c r="J223" s="86">
        <v>0</v>
      </c>
      <c r="K223" s="85">
        <v>-36</v>
      </c>
      <c r="L223" s="86">
        <v>-36</v>
      </c>
      <c r="M223" s="86">
        <v>-36</v>
      </c>
      <c r="N223" s="86">
        <v>-36</v>
      </c>
      <c r="O223" s="86">
        <v>-36</v>
      </c>
      <c r="P223" s="86">
        <v>-36</v>
      </c>
      <c r="Q223" s="86">
        <v>-36</v>
      </c>
      <c r="R223" s="87">
        <v>0</v>
      </c>
      <c r="S223" s="84"/>
      <c r="T223" s="71"/>
      <c r="U223" s="74">
        <v>0</v>
      </c>
      <c r="V223" s="75">
        <v>0</v>
      </c>
    </row>
    <row r="224" spans="1:22" ht="11.25" customHeight="1" x14ac:dyDescent="0.35">
      <c r="A224" s="83"/>
      <c r="B224" s="83"/>
      <c r="C224" s="83" t="s">
        <v>244</v>
      </c>
      <c r="D224" s="83"/>
      <c r="E224" s="84"/>
      <c r="F224" s="85">
        <v>799.2</v>
      </c>
      <c r="G224" s="86">
        <v>570.21</v>
      </c>
      <c r="H224" s="86">
        <v>2332.85</v>
      </c>
      <c r="I224" s="86">
        <v>105.76</v>
      </c>
      <c r="J224" s="86">
        <v>31</v>
      </c>
      <c r="K224" s="85">
        <v>759.9114990234375</v>
      </c>
      <c r="L224" s="86">
        <v>759.9114990234375</v>
      </c>
      <c r="M224" s="86">
        <v>759.9114990234375</v>
      </c>
      <c r="N224" s="86">
        <v>759.9114990234375</v>
      </c>
      <c r="O224" s="86">
        <v>759.9114990234375</v>
      </c>
      <c r="P224" s="86">
        <v>759.9114990234375</v>
      </c>
      <c r="Q224" s="86">
        <v>759.9114990234375</v>
      </c>
      <c r="R224" s="87">
        <v>9158.4004931640629</v>
      </c>
      <c r="S224" s="84"/>
      <c r="T224" s="71"/>
      <c r="U224" s="74">
        <v>0</v>
      </c>
      <c r="V224" s="75">
        <v>-9158.4004931640629</v>
      </c>
    </row>
    <row r="225" spans="1:22" ht="11.25" customHeight="1" x14ac:dyDescent="0.35">
      <c r="A225" s="83"/>
      <c r="B225" s="83"/>
      <c r="C225" s="83" t="s">
        <v>245</v>
      </c>
      <c r="D225" s="83"/>
      <c r="E225" s="84"/>
      <c r="F225" s="85">
        <v>777.6</v>
      </c>
      <c r="G225" s="86">
        <v>494.94</v>
      </c>
      <c r="H225" s="86">
        <v>2269.8000000000002</v>
      </c>
      <c r="I225" s="86">
        <v>28.81</v>
      </c>
      <c r="J225" s="86">
        <v>30.61</v>
      </c>
      <c r="K225" s="85">
        <v>758.44000244140625</v>
      </c>
      <c r="L225" s="86">
        <v>758.44000244140625</v>
      </c>
      <c r="M225" s="86">
        <v>758.44000244140625</v>
      </c>
      <c r="N225" s="86">
        <v>758.44000244140625</v>
      </c>
      <c r="O225" s="86">
        <v>758.44000244140625</v>
      </c>
      <c r="P225" s="86">
        <v>758.44000244140625</v>
      </c>
      <c r="Q225" s="86">
        <v>758.44000244140625</v>
      </c>
      <c r="R225" s="87">
        <v>8910.840017089844</v>
      </c>
      <c r="S225" s="84"/>
      <c r="T225" s="71"/>
      <c r="U225" s="74">
        <v>0</v>
      </c>
      <c r="V225" s="75">
        <v>-8910.840017089844</v>
      </c>
    </row>
    <row r="226" spans="1:22" ht="11.25" customHeight="1" x14ac:dyDescent="0.35">
      <c r="A226" s="83"/>
      <c r="B226" s="83"/>
      <c r="C226" s="83" t="s">
        <v>246</v>
      </c>
      <c r="D226" s="83"/>
      <c r="E226" s="84"/>
      <c r="F226" s="85">
        <v>583.20000000000005</v>
      </c>
      <c r="G226" s="86">
        <v>4476</v>
      </c>
      <c r="H226" s="86">
        <v>1960.35</v>
      </c>
      <c r="I226" s="86">
        <v>21.6</v>
      </c>
      <c r="J226" s="86">
        <v>1473.5</v>
      </c>
      <c r="K226" s="85">
        <v>-226.27574157714844</v>
      </c>
      <c r="L226" s="86">
        <v>-226.27574157714844</v>
      </c>
      <c r="M226" s="86">
        <v>-226.27574157714844</v>
      </c>
      <c r="N226" s="86">
        <v>-226.27574157714844</v>
      </c>
      <c r="O226" s="86">
        <v>-226.27574157714844</v>
      </c>
      <c r="P226" s="86">
        <v>-226.27574157714844</v>
      </c>
      <c r="Q226" s="86">
        <v>-226.27574157714844</v>
      </c>
      <c r="R226" s="87">
        <v>6930.7198089599606</v>
      </c>
      <c r="S226" s="84"/>
      <c r="T226" s="71"/>
      <c r="U226" s="74">
        <v>0</v>
      </c>
      <c r="V226" s="75">
        <v>-6930.7198089599606</v>
      </c>
    </row>
    <row r="227" spans="1:22" ht="11.25" customHeight="1" x14ac:dyDescent="0.35">
      <c r="A227" s="83"/>
      <c r="B227" s="83"/>
      <c r="C227" s="83" t="s">
        <v>247</v>
      </c>
      <c r="D227" s="83"/>
      <c r="E227" s="84"/>
      <c r="F227" s="85">
        <v>2966.71</v>
      </c>
      <c r="G227" s="86">
        <v>3725.69</v>
      </c>
      <c r="H227" s="86">
        <v>621.76</v>
      </c>
      <c r="I227" s="86">
        <v>283.56</v>
      </c>
      <c r="J227" s="86">
        <v>482.07</v>
      </c>
      <c r="K227" s="85">
        <v>3197.6015625</v>
      </c>
      <c r="L227" s="86">
        <v>3197.6015625</v>
      </c>
      <c r="M227" s="86">
        <v>3197.6015625</v>
      </c>
      <c r="N227" s="86">
        <v>3197.6015625</v>
      </c>
      <c r="O227" s="86">
        <v>3197.6015625</v>
      </c>
      <c r="P227" s="86">
        <v>3197.6015625</v>
      </c>
      <c r="Q227" s="86">
        <v>3197.6015625</v>
      </c>
      <c r="R227" s="87">
        <v>30463.000937500001</v>
      </c>
      <c r="S227" s="84"/>
      <c r="T227" s="71"/>
      <c r="U227" s="74">
        <v>0</v>
      </c>
      <c r="V227" s="75">
        <v>-30463.000937500001</v>
      </c>
    </row>
    <row r="228" spans="1:22" ht="11.25" customHeight="1" x14ac:dyDescent="0.35">
      <c r="A228" s="83"/>
      <c r="B228" s="83"/>
      <c r="C228" s="83" t="s">
        <v>248</v>
      </c>
      <c r="D228" s="83"/>
      <c r="E228" s="84"/>
      <c r="F228" s="85">
        <v>4712.95</v>
      </c>
      <c r="G228" s="86">
        <v>7012.7</v>
      </c>
      <c r="H228" s="86">
        <v>205.95</v>
      </c>
      <c r="I228" s="86">
        <v>1387.46</v>
      </c>
      <c r="J228" s="86">
        <v>620.52</v>
      </c>
      <c r="K228" s="85">
        <v>2250.06005859375</v>
      </c>
      <c r="L228" s="86">
        <v>2250.06005859375</v>
      </c>
      <c r="M228" s="86">
        <v>2250.06005859375</v>
      </c>
      <c r="N228" s="86">
        <v>2250.06005859375</v>
      </c>
      <c r="O228" s="86">
        <v>2250.06005859375</v>
      </c>
      <c r="P228" s="86">
        <v>2250.06005859375</v>
      </c>
      <c r="Q228" s="86">
        <v>2250.06005859375</v>
      </c>
      <c r="R228" s="87">
        <v>29690.000410156252</v>
      </c>
      <c r="S228" s="84"/>
      <c r="T228" s="71"/>
      <c r="U228" s="74">
        <v>0</v>
      </c>
      <c r="V228" s="75">
        <v>-29690.000410156252</v>
      </c>
    </row>
    <row r="229" spans="1:22" ht="11.25" customHeight="1" x14ac:dyDescent="0.35">
      <c r="A229" s="83"/>
      <c r="B229" s="83"/>
      <c r="C229" s="83" t="s">
        <v>249</v>
      </c>
      <c r="D229" s="83"/>
      <c r="E229" s="84"/>
      <c r="F229" s="85">
        <v>1344.7</v>
      </c>
      <c r="G229" s="86">
        <v>1596.84</v>
      </c>
      <c r="H229" s="86">
        <v>405.28</v>
      </c>
      <c r="I229" s="86">
        <v>9.82</v>
      </c>
      <c r="J229" s="86">
        <v>640.97</v>
      </c>
      <c r="K229" s="85">
        <v>2786.484375</v>
      </c>
      <c r="L229" s="86">
        <v>2786.484375</v>
      </c>
      <c r="M229" s="86">
        <v>2786.484375</v>
      </c>
      <c r="N229" s="86">
        <v>2786.484375</v>
      </c>
      <c r="O229" s="86">
        <v>2786.484375</v>
      </c>
      <c r="P229" s="86">
        <v>2786.484375</v>
      </c>
      <c r="Q229" s="86">
        <v>2786.484375</v>
      </c>
      <c r="R229" s="87">
        <v>23503.000625000001</v>
      </c>
      <c r="S229" s="84"/>
      <c r="T229" s="71"/>
      <c r="U229" s="74">
        <v>0</v>
      </c>
      <c r="V229" s="75">
        <v>-23503.000625000001</v>
      </c>
    </row>
    <row r="230" spans="1:22" ht="11.25" customHeight="1" x14ac:dyDescent="0.35">
      <c r="A230" s="83"/>
      <c r="B230" s="83"/>
      <c r="C230" s="83" t="s">
        <v>250</v>
      </c>
      <c r="D230" s="83"/>
      <c r="E230" s="84"/>
      <c r="F230" s="85">
        <v>18.77</v>
      </c>
      <c r="G230" s="86">
        <v>1.44</v>
      </c>
      <c r="H230" s="86">
        <v>0</v>
      </c>
      <c r="I230" s="86">
        <v>0</v>
      </c>
      <c r="J230" s="86">
        <v>0</v>
      </c>
      <c r="K230" s="85">
        <v>-2.8871426582336426</v>
      </c>
      <c r="L230" s="86">
        <v>-2.8871426582336426</v>
      </c>
      <c r="M230" s="86">
        <v>-2.8871426582336426</v>
      </c>
      <c r="N230" s="86">
        <v>-2.8871426582336426</v>
      </c>
      <c r="O230" s="86">
        <v>-2.8871426582336426</v>
      </c>
      <c r="P230" s="86">
        <v>-2.8871426582336426</v>
      </c>
      <c r="Q230" s="86">
        <v>-2.8871426582336426</v>
      </c>
      <c r="R230" s="87">
        <v>1.3923645028057763E-6</v>
      </c>
      <c r="S230" s="84"/>
      <c r="T230" s="71"/>
      <c r="U230" s="74">
        <v>0</v>
      </c>
      <c r="V230" s="75">
        <v>-1.3923645028057763E-6</v>
      </c>
    </row>
    <row r="231" spans="1:22" ht="11.25" customHeight="1" x14ac:dyDescent="0.35">
      <c r="A231" s="83"/>
      <c r="B231" s="83"/>
      <c r="C231" s="83" t="s">
        <v>251</v>
      </c>
      <c r="D231" s="83"/>
      <c r="E231" s="84"/>
      <c r="F231" s="85">
        <v>16.3</v>
      </c>
      <c r="G231" s="86">
        <v>0</v>
      </c>
      <c r="H231" s="86">
        <v>0</v>
      </c>
      <c r="I231" s="86">
        <v>0</v>
      </c>
      <c r="J231" s="86">
        <v>0</v>
      </c>
      <c r="K231" s="85">
        <v>-2.3285713195800781</v>
      </c>
      <c r="L231" s="86">
        <v>-2.3285713195800781</v>
      </c>
      <c r="M231" s="86">
        <v>-2.3285713195800781</v>
      </c>
      <c r="N231" s="86">
        <v>-2.3285713195800781</v>
      </c>
      <c r="O231" s="86">
        <v>-2.3285713195800781</v>
      </c>
      <c r="P231" s="86">
        <v>-2.3285713195800781</v>
      </c>
      <c r="Q231" s="86">
        <v>-2.3285713195800781</v>
      </c>
      <c r="R231" s="87">
        <v>7.6293945383554274E-7</v>
      </c>
      <c r="S231" s="84"/>
      <c r="T231" s="71"/>
      <c r="U231" s="74">
        <v>0</v>
      </c>
      <c r="V231" s="75">
        <v>-7.6293945383554274E-7</v>
      </c>
    </row>
    <row r="232" spans="1:22" ht="11.25" customHeight="1" x14ac:dyDescent="0.35">
      <c r="A232" s="83"/>
      <c r="B232" s="83"/>
      <c r="C232" s="83" t="s">
        <v>252</v>
      </c>
      <c r="D232" s="83"/>
      <c r="E232" s="84"/>
      <c r="F232" s="85">
        <v>14.33</v>
      </c>
      <c r="G232" s="86">
        <v>0</v>
      </c>
      <c r="H232" s="86">
        <v>0</v>
      </c>
      <c r="I232" s="86">
        <v>0</v>
      </c>
      <c r="J232" s="86">
        <v>0</v>
      </c>
      <c r="K232" s="85">
        <v>-2.0471427440643311</v>
      </c>
      <c r="L232" s="86">
        <v>-2.0471427440643311</v>
      </c>
      <c r="M232" s="86">
        <v>-2.0471427440643311</v>
      </c>
      <c r="N232" s="86">
        <v>-2.0471427440643311</v>
      </c>
      <c r="O232" s="86">
        <v>-2.0471427440643311</v>
      </c>
      <c r="P232" s="86">
        <v>-2.0471427440643311</v>
      </c>
      <c r="Q232" s="86">
        <v>-2.0471427440643311</v>
      </c>
      <c r="R232" s="87">
        <v>7.9154968268824177E-7</v>
      </c>
      <c r="S232" s="84"/>
      <c r="T232" s="71"/>
      <c r="U232" s="74">
        <v>0</v>
      </c>
      <c r="V232" s="75">
        <v>-7.9154968268824177E-7</v>
      </c>
    </row>
    <row r="233" spans="1:22" ht="11.25" customHeight="1" x14ac:dyDescent="0.35">
      <c r="A233" s="83"/>
      <c r="B233" s="83"/>
      <c r="C233" s="83" t="s">
        <v>253</v>
      </c>
      <c r="D233" s="83"/>
      <c r="E233" s="84"/>
      <c r="F233" s="85">
        <v>100</v>
      </c>
      <c r="G233" s="86">
        <v>129.9</v>
      </c>
      <c r="H233" s="86">
        <v>346.6</v>
      </c>
      <c r="I233" s="86">
        <v>100</v>
      </c>
      <c r="J233" s="86">
        <v>4392</v>
      </c>
      <c r="K233" s="85">
        <v>5371.0712890625</v>
      </c>
      <c r="L233" s="86">
        <v>5371.0712890625</v>
      </c>
      <c r="M233" s="86">
        <v>5371.0712890625</v>
      </c>
      <c r="N233" s="86">
        <v>5371.0712890625</v>
      </c>
      <c r="O233" s="86">
        <v>5371.0712890625</v>
      </c>
      <c r="P233" s="86">
        <v>5371.0712890625</v>
      </c>
      <c r="Q233" s="86">
        <v>5371.0712890625</v>
      </c>
      <c r="R233" s="87">
        <v>42665.9990234375</v>
      </c>
      <c r="S233" s="84"/>
      <c r="T233" s="71"/>
      <c r="U233" s="74">
        <v>0</v>
      </c>
      <c r="V233" s="75">
        <v>-42665.9990234375</v>
      </c>
    </row>
    <row r="234" spans="1:22" ht="11.25" customHeight="1" x14ac:dyDescent="0.35">
      <c r="A234" s="83"/>
      <c r="B234" s="83"/>
      <c r="C234" s="83" t="s">
        <v>254</v>
      </c>
      <c r="D234" s="83"/>
      <c r="E234" s="84"/>
      <c r="F234" s="85">
        <v>0</v>
      </c>
      <c r="G234" s="86">
        <v>29.09</v>
      </c>
      <c r="H234" s="86">
        <v>239.93</v>
      </c>
      <c r="I234" s="86">
        <v>0</v>
      </c>
      <c r="J234" s="86">
        <v>1464</v>
      </c>
      <c r="K234" s="85">
        <v>5689.9970703125</v>
      </c>
      <c r="L234" s="86">
        <v>5689.9970703125</v>
      </c>
      <c r="M234" s="86">
        <v>5689.9970703125</v>
      </c>
      <c r="N234" s="86">
        <v>5689.9970703125</v>
      </c>
      <c r="O234" s="86">
        <v>5689.9970703125</v>
      </c>
      <c r="P234" s="86">
        <v>5689.9970703125</v>
      </c>
      <c r="Q234" s="86">
        <v>5689.9970703125</v>
      </c>
      <c r="R234" s="87">
        <v>41562.999492187504</v>
      </c>
      <c r="S234" s="84"/>
      <c r="T234" s="71"/>
      <c r="U234" s="74">
        <v>0</v>
      </c>
      <c r="V234" s="75">
        <v>-41562.999492187504</v>
      </c>
    </row>
    <row r="235" spans="1:22" ht="11.25" customHeight="1" x14ac:dyDescent="0.35">
      <c r="A235" s="83"/>
      <c r="B235" s="83"/>
      <c r="C235" s="83" t="s">
        <v>255</v>
      </c>
      <c r="D235" s="83"/>
      <c r="E235" s="84"/>
      <c r="F235" s="85">
        <v>487.05</v>
      </c>
      <c r="G235" s="86">
        <v>21.81</v>
      </c>
      <c r="H235" s="86">
        <v>209.95</v>
      </c>
      <c r="I235" s="86">
        <v>0</v>
      </c>
      <c r="J235" s="86">
        <v>0</v>
      </c>
      <c r="K235" s="85">
        <v>4573.5986328125</v>
      </c>
      <c r="L235" s="86">
        <v>4573.5986328125</v>
      </c>
      <c r="M235" s="86">
        <v>4573.5986328125</v>
      </c>
      <c r="N235" s="86">
        <v>4573.5986328125</v>
      </c>
      <c r="O235" s="86">
        <v>4573.5986328125</v>
      </c>
      <c r="P235" s="86">
        <v>4573.5986328125</v>
      </c>
      <c r="Q235" s="86">
        <v>4573.5986328125</v>
      </c>
      <c r="R235" s="87">
        <v>32734.000429687498</v>
      </c>
      <c r="S235" s="84"/>
      <c r="T235" s="71"/>
      <c r="U235" s="74">
        <v>0</v>
      </c>
      <c r="V235" s="75">
        <v>-32734.000429687498</v>
      </c>
    </row>
    <row r="236" spans="1:22" ht="11.25" customHeight="1" x14ac:dyDescent="0.35">
      <c r="A236" s="83"/>
      <c r="B236" s="83"/>
      <c r="C236" s="88" t="s">
        <v>256</v>
      </c>
      <c r="D236" s="88"/>
      <c r="E236" s="89"/>
      <c r="F236" s="90">
        <v>115170.83</v>
      </c>
      <c r="G236" s="91">
        <v>113264.63000000002</v>
      </c>
      <c r="H236" s="91">
        <v>46416.51</v>
      </c>
      <c r="I236" s="91">
        <v>69121.070000000022</v>
      </c>
      <c r="J236" s="91">
        <v>46392.520000000004</v>
      </c>
      <c r="K236" s="90">
        <v>125628.35466837883</v>
      </c>
      <c r="L236" s="91">
        <v>125628.35466837883</v>
      </c>
      <c r="M236" s="91">
        <v>125628.35466837883</v>
      </c>
      <c r="N236" s="91">
        <v>125628.35466837883</v>
      </c>
      <c r="O236" s="91">
        <v>125628.35466837883</v>
      </c>
      <c r="P236" s="91">
        <v>125628.35466837883</v>
      </c>
      <c r="Q236" s="91">
        <v>125628.35466837883</v>
      </c>
      <c r="R236" s="92">
        <v>1269764.0426786521</v>
      </c>
      <c r="S236" s="89"/>
      <c r="T236" s="72"/>
      <c r="U236" s="76">
        <v>0</v>
      </c>
      <c r="V236" s="72">
        <v>-1269764.0426786521</v>
      </c>
    </row>
    <row r="237" spans="1:22" ht="11.25" customHeight="1" x14ac:dyDescent="0.35">
      <c r="A237" s="83"/>
      <c r="B237" s="88" t="s">
        <v>29</v>
      </c>
      <c r="C237" s="88"/>
      <c r="D237" s="88"/>
      <c r="E237" s="89"/>
      <c r="F237" s="90">
        <v>611544.61</v>
      </c>
      <c r="G237" s="91">
        <v>980454.7699999999</v>
      </c>
      <c r="H237" s="91">
        <v>723656.1100000001</v>
      </c>
      <c r="I237" s="91">
        <v>626660.04000000015</v>
      </c>
      <c r="J237" s="91">
        <v>991344.84000000008</v>
      </c>
      <c r="K237" s="90">
        <v>1114355.4284427166</v>
      </c>
      <c r="L237" s="91">
        <v>1114355.4284427166</v>
      </c>
      <c r="M237" s="91">
        <v>1114355.4284427166</v>
      </c>
      <c r="N237" s="91">
        <v>1114355.4284427166</v>
      </c>
      <c r="O237" s="91">
        <v>1114355.4284427166</v>
      </c>
      <c r="P237" s="91">
        <v>1114355.4284427166</v>
      </c>
      <c r="Q237" s="91">
        <v>1114355.4284427166</v>
      </c>
      <c r="R237" s="92">
        <v>11734148.369099015</v>
      </c>
      <c r="S237" s="89"/>
      <c r="T237" s="72"/>
      <c r="U237" s="76">
        <v>0</v>
      </c>
      <c r="V237" s="72">
        <v>-11734148.369099015</v>
      </c>
    </row>
    <row r="238" spans="1:22" ht="11.25" customHeight="1" x14ac:dyDescent="0.35">
      <c r="A238" s="88" t="s">
        <v>30</v>
      </c>
      <c r="B238" s="88"/>
      <c r="C238" s="88"/>
      <c r="D238" s="88"/>
      <c r="E238" s="89"/>
      <c r="F238" s="90">
        <v>17787.390000000014</v>
      </c>
      <c r="G238" s="91">
        <v>-352291.50999999989</v>
      </c>
      <c r="H238" s="91">
        <v>112589.44999999995</v>
      </c>
      <c r="I238" s="91">
        <v>143102.07999999996</v>
      </c>
      <c r="J238" s="91">
        <v>-211165.6100000001</v>
      </c>
      <c r="K238" s="90">
        <v>9132.1282589435577</v>
      </c>
      <c r="L238" s="91">
        <v>9132.1282589435577</v>
      </c>
      <c r="M238" s="91">
        <v>9132.1282589435577</v>
      </c>
      <c r="N238" s="91">
        <v>9132.1282589435577</v>
      </c>
      <c r="O238" s="91">
        <v>9132.1282589435577</v>
      </c>
      <c r="P238" s="91">
        <v>9132.1282589435577</v>
      </c>
      <c r="Q238" s="91">
        <v>9132.1282589435577</v>
      </c>
      <c r="R238" s="92">
        <v>-226053.30218739435</v>
      </c>
      <c r="S238" s="89"/>
      <c r="T238" s="72"/>
      <c r="U238" s="76">
        <v>0</v>
      </c>
      <c r="V238" s="72">
        <v>-226053.30218739435</v>
      </c>
    </row>
    <row r="239" spans="1:22" ht="11.25" customHeight="1" x14ac:dyDescent="0.35">
      <c r="A239" s="83"/>
      <c r="B239" s="83"/>
      <c r="C239" s="83"/>
      <c r="D239" s="83"/>
      <c r="E239" s="84"/>
      <c r="F239" s="85"/>
      <c r="G239" s="86"/>
      <c r="H239" s="86"/>
      <c r="I239" s="86"/>
      <c r="J239" s="86"/>
      <c r="K239" s="85"/>
      <c r="L239" s="86"/>
      <c r="M239" s="86"/>
      <c r="N239" s="86"/>
      <c r="O239" s="86"/>
      <c r="P239" s="86"/>
      <c r="Q239" s="86"/>
      <c r="R239" s="87"/>
      <c r="S239" s="84"/>
      <c r="T239" s="71"/>
      <c r="U239" s="74"/>
      <c r="V239" s="75"/>
    </row>
  </sheetData>
  <mergeCells count="1">
    <mergeCell ref="U5:V5"/>
  </mergeCells>
  <conditionalFormatting sqref="V9">
    <cfRule type="expression" dxfId="421" priority="1" stopIfTrue="1">
      <formula>AND(NOT(ISBLANK(S9)),ABS(V9)&gt;PreviousMonthMinimumDiff)</formula>
    </cfRule>
    <cfRule type="expression" dxfId="420" priority="2" stopIfTrue="1">
      <formula>AND(ISBLANK(S9),ABS(V9)&gt;PreviousMonthMinimumDiff)</formula>
    </cfRule>
  </conditionalFormatting>
  <conditionalFormatting sqref="V10">
    <cfRule type="expression" dxfId="419" priority="3" stopIfTrue="1">
      <formula>AND(NOT(ISBLANK(S10)),ABS(V10)&gt;PreviousMonthMinimumDiff)</formula>
    </cfRule>
    <cfRule type="expression" dxfId="418" priority="4" stopIfTrue="1">
      <formula>AND(ISBLANK(S10),ABS(V10)&gt;PreviousMonthMinimumDiff)</formula>
    </cfRule>
  </conditionalFormatting>
  <conditionalFormatting sqref="V11">
    <cfRule type="expression" dxfId="417" priority="5" stopIfTrue="1">
      <formula>AND(NOT(ISBLANK(S11)),ABS(V11)&gt;PreviousMonthMinimumDiff)</formula>
    </cfRule>
    <cfRule type="expression" dxfId="416" priority="6" stopIfTrue="1">
      <formula>AND(ISBLANK(S11),ABS(V11)&gt;PreviousMonthMinimumDiff)</formula>
    </cfRule>
  </conditionalFormatting>
  <conditionalFormatting sqref="V12">
    <cfRule type="expression" dxfId="415" priority="7" stopIfTrue="1">
      <formula>AND(NOT(ISBLANK(S12)),ABS(V12)&gt;PreviousMonthMinimumDiff)</formula>
    </cfRule>
    <cfRule type="expression" dxfId="414" priority="8" stopIfTrue="1">
      <formula>AND(ISBLANK(S12),ABS(V12)&gt;PreviousMonthMinimumDiff)</formula>
    </cfRule>
  </conditionalFormatting>
  <conditionalFormatting sqref="V13">
    <cfRule type="expression" dxfId="413" priority="9" stopIfTrue="1">
      <formula>AND(NOT(ISBLANK(S13)),ABS(V13)&gt;PreviousMonthMinimumDiff)</formula>
    </cfRule>
    <cfRule type="expression" dxfId="412" priority="10" stopIfTrue="1">
      <formula>AND(ISBLANK(S13),ABS(V13)&gt;PreviousMonthMinimumDiff)</formula>
    </cfRule>
  </conditionalFormatting>
  <conditionalFormatting sqref="V14">
    <cfRule type="expression" dxfId="411" priority="11" stopIfTrue="1">
      <formula>AND(NOT(ISBLANK(S14)),ABS(V14)&gt;PreviousMonthMinimumDiff)</formula>
    </cfRule>
  </conditionalFormatting>
  <conditionalFormatting sqref="V14">
    <cfRule type="expression" dxfId="410" priority="12" stopIfTrue="1">
      <formula>AND(ISBLANK(S14),ABS(V14)&gt;PreviousMonthMinimumDiff)</formula>
    </cfRule>
  </conditionalFormatting>
  <conditionalFormatting sqref="V15">
    <cfRule type="expression" dxfId="409" priority="13" stopIfTrue="1">
      <formula>AND(NOT(ISBLANK(S15)),ABS(V15)&gt;PreviousMonthMinimumDiff)</formula>
    </cfRule>
  </conditionalFormatting>
  <conditionalFormatting sqref="V15">
    <cfRule type="expression" dxfId="408" priority="14" stopIfTrue="1">
      <formula>AND(ISBLANK(S15),ABS(V15)&gt;PreviousMonthMinimumDiff)</formula>
    </cfRule>
  </conditionalFormatting>
  <conditionalFormatting sqref="V16">
    <cfRule type="expression" dxfId="407" priority="15" stopIfTrue="1">
      <formula>AND(NOT(ISBLANK(S16)),ABS(V16)&gt;PreviousMonthMinimumDiff)</formula>
    </cfRule>
  </conditionalFormatting>
  <conditionalFormatting sqref="V16">
    <cfRule type="expression" dxfId="406" priority="16" stopIfTrue="1">
      <formula>AND(ISBLANK(S16),ABS(V16)&gt;PreviousMonthMinimumDiff)</formula>
    </cfRule>
  </conditionalFormatting>
  <conditionalFormatting sqref="V17">
    <cfRule type="expression" dxfId="405" priority="17" stopIfTrue="1">
      <formula>AND(NOT(ISBLANK(S17)),ABS(V17)&gt;PreviousMonthMinimumDiff)</formula>
    </cfRule>
  </conditionalFormatting>
  <conditionalFormatting sqref="V17">
    <cfRule type="expression" dxfId="404" priority="18" stopIfTrue="1">
      <formula>AND(ISBLANK(S17),ABS(V17)&gt;PreviousMonthMinimumDiff)</formula>
    </cfRule>
  </conditionalFormatting>
  <conditionalFormatting sqref="V18">
    <cfRule type="expression" dxfId="403" priority="19" stopIfTrue="1">
      <formula>AND(NOT(ISBLANK(S18)),ABS(V18)&gt;PreviousMonthMinimumDiff)</formula>
    </cfRule>
  </conditionalFormatting>
  <conditionalFormatting sqref="V18">
    <cfRule type="expression" dxfId="402" priority="20" stopIfTrue="1">
      <formula>AND(ISBLANK(S18),ABS(V18)&gt;PreviousMonthMinimumDiff)</formula>
    </cfRule>
  </conditionalFormatting>
  <conditionalFormatting sqref="V19">
    <cfRule type="expression" dxfId="401" priority="21" stopIfTrue="1">
      <formula>AND(NOT(ISBLANK(S19)),ABS(V19)&gt;PreviousMonthMinimumDiff)</formula>
    </cfRule>
  </conditionalFormatting>
  <conditionalFormatting sqref="V19">
    <cfRule type="expression" dxfId="400" priority="22" stopIfTrue="1">
      <formula>AND(ISBLANK(S19),ABS(V19)&gt;PreviousMonthMinimumDiff)</formula>
    </cfRule>
  </conditionalFormatting>
  <conditionalFormatting sqref="V20">
    <cfRule type="expression" dxfId="399" priority="23" stopIfTrue="1">
      <formula>AND(NOT(ISBLANK(S20)),ABS(V20)&gt;PreviousMonthMinimumDiff)</formula>
    </cfRule>
  </conditionalFormatting>
  <conditionalFormatting sqref="V20">
    <cfRule type="expression" dxfId="398" priority="24" stopIfTrue="1">
      <formula>AND(ISBLANK(S20),ABS(V20)&gt;PreviousMonthMinimumDiff)</formula>
    </cfRule>
  </conditionalFormatting>
  <conditionalFormatting sqref="V21">
    <cfRule type="expression" dxfId="397" priority="25" stopIfTrue="1">
      <formula>AND(NOT(ISBLANK(S21)),ABS(V21)&gt;PreviousMonthMinimumDiff)</formula>
    </cfRule>
  </conditionalFormatting>
  <conditionalFormatting sqref="V21">
    <cfRule type="expression" dxfId="396" priority="26" stopIfTrue="1">
      <formula>AND(ISBLANK(S21),ABS(V21)&gt;PreviousMonthMinimumDiff)</formula>
    </cfRule>
  </conditionalFormatting>
  <conditionalFormatting sqref="V22">
    <cfRule type="expression" dxfId="395" priority="27" stopIfTrue="1">
      <formula>AND(NOT(ISBLANK(S22)),ABS(V22)&gt;PreviousMonthMinimumDiff)</formula>
    </cfRule>
  </conditionalFormatting>
  <conditionalFormatting sqref="V22">
    <cfRule type="expression" dxfId="394" priority="28" stopIfTrue="1">
      <formula>AND(ISBLANK(S22),ABS(V22)&gt;PreviousMonthMinimumDiff)</formula>
    </cfRule>
  </conditionalFormatting>
  <conditionalFormatting sqref="V25">
    <cfRule type="expression" dxfId="393" priority="29" stopIfTrue="1">
      <formula>AND(NOT(ISBLANK(S25)),ABS(V25)&gt;PreviousMonthMinimumDiff)</formula>
    </cfRule>
  </conditionalFormatting>
  <conditionalFormatting sqref="V25">
    <cfRule type="expression" dxfId="392" priority="30" stopIfTrue="1">
      <formula>AND(ISBLANK(S25),ABS(V25)&gt;PreviousMonthMinimumDiff)</formula>
    </cfRule>
  </conditionalFormatting>
  <conditionalFormatting sqref="V26">
    <cfRule type="expression" dxfId="391" priority="31" stopIfTrue="1">
      <formula>AND(NOT(ISBLANK(S26)),ABS(V26)&gt;PreviousMonthMinimumDiff)</formula>
    </cfRule>
  </conditionalFormatting>
  <conditionalFormatting sqref="V26">
    <cfRule type="expression" dxfId="390" priority="32" stopIfTrue="1">
      <formula>AND(ISBLANK(S26),ABS(V26)&gt;PreviousMonthMinimumDiff)</formula>
    </cfRule>
  </conditionalFormatting>
  <conditionalFormatting sqref="V27">
    <cfRule type="expression" dxfId="389" priority="33" stopIfTrue="1">
      <formula>AND(NOT(ISBLANK(S27)),ABS(V27)&gt;PreviousMonthMinimumDiff)</formula>
    </cfRule>
  </conditionalFormatting>
  <conditionalFormatting sqref="V27">
    <cfRule type="expression" dxfId="388" priority="34" stopIfTrue="1">
      <formula>AND(ISBLANK(S27),ABS(V27)&gt;PreviousMonthMinimumDiff)</formula>
    </cfRule>
  </conditionalFormatting>
  <conditionalFormatting sqref="V28">
    <cfRule type="expression" dxfId="387" priority="35" stopIfTrue="1">
      <formula>AND(NOT(ISBLANK(S28)),ABS(V28)&gt;PreviousMonthMinimumDiff)</formula>
    </cfRule>
  </conditionalFormatting>
  <conditionalFormatting sqref="V28">
    <cfRule type="expression" dxfId="386" priority="36" stopIfTrue="1">
      <formula>AND(ISBLANK(S28),ABS(V28)&gt;PreviousMonthMinimumDiff)</formula>
    </cfRule>
  </conditionalFormatting>
  <conditionalFormatting sqref="V29">
    <cfRule type="expression" dxfId="385" priority="37" stopIfTrue="1">
      <formula>AND(NOT(ISBLANK(S29)),ABS(V29)&gt;PreviousMonthMinimumDiff)</formula>
    </cfRule>
  </conditionalFormatting>
  <conditionalFormatting sqref="V29">
    <cfRule type="expression" dxfId="384" priority="38" stopIfTrue="1">
      <formula>AND(ISBLANK(S29),ABS(V29)&gt;PreviousMonthMinimumDiff)</formula>
    </cfRule>
  </conditionalFormatting>
  <conditionalFormatting sqref="V30">
    <cfRule type="expression" dxfId="383" priority="39" stopIfTrue="1">
      <formula>AND(NOT(ISBLANK(S30)),ABS(V30)&gt;PreviousMonthMinimumDiff)</formula>
    </cfRule>
  </conditionalFormatting>
  <conditionalFormatting sqref="V30">
    <cfRule type="expression" dxfId="382" priority="40" stopIfTrue="1">
      <formula>AND(ISBLANK(S30),ABS(V30)&gt;PreviousMonthMinimumDiff)</formula>
    </cfRule>
  </conditionalFormatting>
  <conditionalFormatting sqref="V31">
    <cfRule type="expression" dxfId="381" priority="41" stopIfTrue="1">
      <formula>AND(NOT(ISBLANK(S31)),ABS(V31)&gt;PreviousMonthMinimumDiff)</formula>
    </cfRule>
  </conditionalFormatting>
  <conditionalFormatting sqref="V31">
    <cfRule type="expression" dxfId="380" priority="42" stopIfTrue="1">
      <formula>AND(ISBLANK(S31),ABS(V31)&gt;PreviousMonthMinimumDiff)</formula>
    </cfRule>
  </conditionalFormatting>
  <conditionalFormatting sqref="V32">
    <cfRule type="expression" dxfId="379" priority="43" stopIfTrue="1">
      <formula>AND(NOT(ISBLANK(S32)),ABS(V32)&gt;PreviousMonthMinimumDiff)</formula>
    </cfRule>
  </conditionalFormatting>
  <conditionalFormatting sqref="V32">
    <cfRule type="expression" dxfId="378" priority="44" stopIfTrue="1">
      <formula>AND(ISBLANK(S32),ABS(V32)&gt;PreviousMonthMinimumDiff)</formula>
    </cfRule>
  </conditionalFormatting>
  <conditionalFormatting sqref="V33">
    <cfRule type="expression" dxfId="377" priority="45" stopIfTrue="1">
      <formula>AND(NOT(ISBLANK(S33)),ABS(V33)&gt;PreviousMonthMinimumDiff)</formula>
    </cfRule>
  </conditionalFormatting>
  <conditionalFormatting sqref="V33">
    <cfRule type="expression" dxfId="376" priority="46" stopIfTrue="1">
      <formula>AND(ISBLANK(S33),ABS(V33)&gt;PreviousMonthMinimumDiff)</formula>
    </cfRule>
  </conditionalFormatting>
  <conditionalFormatting sqref="V34">
    <cfRule type="expression" dxfId="375" priority="47" stopIfTrue="1">
      <formula>AND(NOT(ISBLANK(S34)),ABS(V34)&gt;PreviousMonthMinimumDiff)</formula>
    </cfRule>
  </conditionalFormatting>
  <conditionalFormatting sqref="V34">
    <cfRule type="expression" dxfId="374" priority="48" stopIfTrue="1">
      <formula>AND(ISBLANK(S34),ABS(V34)&gt;PreviousMonthMinimumDiff)</formula>
    </cfRule>
  </conditionalFormatting>
  <conditionalFormatting sqref="V35">
    <cfRule type="expression" dxfId="373" priority="49" stopIfTrue="1">
      <formula>AND(NOT(ISBLANK(S35)),ABS(V35)&gt;PreviousMonthMinimumDiff)</formula>
    </cfRule>
  </conditionalFormatting>
  <conditionalFormatting sqref="V35">
    <cfRule type="expression" dxfId="372" priority="50" stopIfTrue="1">
      <formula>AND(ISBLANK(S35),ABS(V35)&gt;PreviousMonthMinimumDiff)</formula>
    </cfRule>
  </conditionalFormatting>
  <conditionalFormatting sqref="V36">
    <cfRule type="expression" dxfId="371" priority="51" stopIfTrue="1">
      <formula>AND(NOT(ISBLANK(S36)),ABS(V36)&gt;PreviousMonthMinimumDiff)</formula>
    </cfRule>
  </conditionalFormatting>
  <conditionalFormatting sqref="V36">
    <cfRule type="expression" dxfId="370" priority="52" stopIfTrue="1">
      <formula>AND(ISBLANK(S36),ABS(V36)&gt;PreviousMonthMinimumDiff)</formula>
    </cfRule>
  </conditionalFormatting>
  <conditionalFormatting sqref="V37">
    <cfRule type="expression" dxfId="369" priority="53" stopIfTrue="1">
      <formula>AND(NOT(ISBLANK(S37)),ABS(V37)&gt;PreviousMonthMinimumDiff)</formula>
    </cfRule>
  </conditionalFormatting>
  <conditionalFormatting sqref="V37">
    <cfRule type="expression" dxfId="368" priority="54" stopIfTrue="1">
      <formula>AND(ISBLANK(S37),ABS(V37)&gt;PreviousMonthMinimumDiff)</formula>
    </cfRule>
  </conditionalFormatting>
  <conditionalFormatting sqref="V38">
    <cfRule type="expression" dxfId="367" priority="55" stopIfTrue="1">
      <formula>AND(NOT(ISBLANK(S38)),ABS(V38)&gt;PreviousMonthMinimumDiff)</formula>
    </cfRule>
  </conditionalFormatting>
  <conditionalFormatting sqref="V38">
    <cfRule type="expression" dxfId="366" priority="56" stopIfTrue="1">
      <formula>AND(ISBLANK(S38),ABS(V38)&gt;PreviousMonthMinimumDiff)</formula>
    </cfRule>
  </conditionalFormatting>
  <conditionalFormatting sqref="V39">
    <cfRule type="expression" dxfId="365" priority="57" stopIfTrue="1">
      <formula>AND(NOT(ISBLANK(S39)),ABS(V39)&gt;PreviousMonthMinimumDiff)</formula>
    </cfRule>
  </conditionalFormatting>
  <conditionalFormatting sqref="V39">
    <cfRule type="expression" dxfId="364" priority="58" stopIfTrue="1">
      <formula>AND(ISBLANK(S39),ABS(V39)&gt;PreviousMonthMinimumDiff)</formula>
    </cfRule>
  </conditionalFormatting>
  <conditionalFormatting sqref="V40">
    <cfRule type="expression" dxfId="363" priority="59" stopIfTrue="1">
      <formula>AND(NOT(ISBLANK(S40)),ABS(V40)&gt;PreviousMonthMinimumDiff)</formula>
    </cfRule>
  </conditionalFormatting>
  <conditionalFormatting sqref="V40">
    <cfRule type="expression" dxfId="362" priority="60" stopIfTrue="1">
      <formula>AND(ISBLANK(S40),ABS(V40)&gt;PreviousMonthMinimumDiff)</formula>
    </cfRule>
  </conditionalFormatting>
  <conditionalFormatting sqref="V41">
    <cfRule type="expression" dxfId="361" priority="61" stopIfTrue="1">
      <formula>AND(NOT(ISBLANK(S41)),ABS(V41)&gt;PreviousMonthMinimumDiff)</formula>
    </cfRule>
  </conditionalFormatting>
  <conditionalFormatting sqref="V41">
    <cfRule type="expression" dxfId="360" priority="62" stopIfTrue="1">
      <formula>AND(ISBLANK(S41),ABS(V41)&gt;PreviousMonthMinimumDiff)</formula>
    </cfRule>
  </conditionalFormatting>
  <conditionalFormatting sqref="V42">
    <cfRule type="expression" dxfId="359" priority="63" stopIfTrue="1">
      <formula>AND(NOT(ISBLANK(S42)),ABS(V42)&gt;PreviousMonthMinimumDiff)</formula>
    </cfRule>
  </conditionalFormatting>
  <conditionalFormatting sqref="V42">
    <cfRule type="expression" dxfId="358" priority="64" stopIfTrue="1">
      <formula>AND(ISBLANK(S42),ABS(V42)&gt;PreviousMonthMinimumDiff)</formula>
    </cfRule>
  </conditionalFormatting>
  <conditionalFormatting sqref="V43">
    <cfRule type="expression" dxfId="357" priority="65" stopIfTrue="1">
      <formula>AND(NOT(ISBLANK(S43)),ABS(V43)&gt;PreviousMonthMinimumDiff)</formula>
    </cfRule>
  </conditionalFormatting>
  <conditionalFormatting sqref="V43">
    <cfRule type="expression" dxfId="356" priority="66" stopIfTrue="1">
      <formula>AND(ISBLANK(S43),ABS(V43)&gt;PreviousMonthMinimumDiff)</formula>
    </cfRule>
  </conditionalFormatting>
  <conditionalFormatting sqref="V44">
    <cfRule type="expression" dxfId="355" priority="67" stopIfTrue="1">
      <formula>AND(NOT(ISBLANK(S44)),ABS(V44)&gt;PreviousMonthMinimumDiff)</formula>
    </cfRule>
  </conditionalFormatting>
  <conditionalFormatting sqref="V44">
    <cfRule type="expression" dxfId="354" priority="68" stopIfTrue="1">
      <formula>AND(ISBLANK(S44),ABS(V44)&gt;PreviousMonthMinimumDiff)</formula>
    </cfRule>
  </conditionalFormatting>
  <conditionalFormatting sqref="V45">
    <cfRule type="expression" dxfId="353" priority="69" stopIfTrue="1">
      <formula>AND(NOT(ISBLANK(S45)),ABS(V45)&gt;PreviousMonthMinimumDiff)</formula>
    </cfRule>
  </conditionalFormatting>
  <conditionalFormatting sqref="V45">
    <cfRule type="expression" dxfId="352" priority="70" stopIfTrue="1">
      <formula>AND(ISBLANK(S45),ABS(V45)&gt;PreviousMonthMinimumDiff)</formula>
    </cfRule>
  </conditionalFormatting>
  <conditionalFormatting sqref="V50">
    <cfRule type="expression" dxfId="351" priority="71" stopIfTrue="1">
      <formula>AND(NOT(ISBLANK(S50)),ABS(V50)&gt;PreviousMonthMinimumDiff)</formula>
    </cfRule>
  </conditionalFormatting>
  <conditionalFormatting sqref="V50">
    <cfRule type="expression" dxfId="350" priority="72" stopIfTrue="1">
      <formula>AND(ISBLANK(S50),ABS(V50)&gt;PreviousMonthMinimumDiff)</formula>
    </cfRule>
  </conditionalFormatting>
  <conditionalFormatting sqref="V51">
    <cfRule type="expression" dxfId="349" priority="73" stopIfTrue="1">
      <formula>AND(NOT(ISBLANK(S51)),ABS(V51)&gt;PreviousMonthMinimumDiff)</formula>
    </cfRule>
  </conditionalFormatting>
  <conditionalFormatting sqref="V51">
    <cfRule type="expression" dxfId="348" priority="74" stopIfTrue="1">
      <formula>AND(ISBLANK(S51),ABS(V51)&gt;PreviousMonthMinimumDiff)</formula>
    </cfRule>
  </conditionalFormatting>
  <conditionalFormatting sqref="V52">
    <cfRule type="expression" dxfId="347" priority="75" stopIfTrue="1">
      <formula>AND(NOT(ISBLANK(S52)),ABS(V52)&gt;PreviousMonthMinimumDiff)</formula>
    </cfRule>
  </conditionalFormatting>
  <conditionalFormatting sqref="V52">
    <cfRule type="expression" dxfId="346" priority="76" stopIfTrue="1">
      <formula>AND(ISBLANK(S52),ABS(V52)&gt;PreviousMonthMinimumDiff)</formula>
    </cfRule>
  </conditionalFormatting>
  <conditionalFormatting sqref="V53">
    <cfRule type="expression" dxfId="345" priority="77" stopIfTrue="1">
      <formula>AND(NOT(ISBLANK(S53)),ABS(V53)&gt;PreviousMonthMinimumDiff)</formula>
    </cfRule>
  </conditionalFormatting>
  <conditionalFormatting sqref="V53">
    <cfRule type="expression" dxfId="344" priority="78" stopIfTrue="1">
      <formula>AND(ISBLANK(S53),ABS(V53)&gt;PreviousMonthMinimumDiff)</formula>
    </cfRule>
  </conditionalFormatting>
  <conditionalFormatting sqref="V54">
    <cfRule type="expression" dxfId="343" priority="79" stopIfTrue="1">
      <formula>AND(NOT(ISBLANK(S54)),ABS(V54)&gt;PreviousMonthMinimumDiff)</formula>
    </cfRule>
  </conditionalFormatting>
  <conditionalFormatting sqref="V54">
    <cfRule type="expression" dxfId="342" priority="80" stopIfTrue="1">
      <formula>AND(ISBLANK(S54),ABS(V54)&gt;PreviousMonthMinimumDiff)</formula>
    </cfRule>
  </conditionalFormatting>
  <conditionalFormatting sqref="V55">
    <cfRule type="expression" dxfId="341" priority="81" stopIfTrue="1">
      <formula>AND(NOT(ISBLANK(S55)),ABS(V55)&gt;PreviousMonthMinimumDiff)</formula>
    </cfRule>
  </conditionalFormatting>
  <conditionalFormatting sqref="V55">
    <cfRule type="expression" dxfId="340" priority="82" stopIfTrue="1">
      <formula>AND(ISBLANK(S55),ABS(V55)&gt;PreviousMonthMinimumDiff)</formula>
    </cfRule>
  </conditionalFormatting>
  <conditionalFormatting sqref="V56">
    <cfRule type="expression" dxfId="339" priority="83" stopIfTrue="1">
      <formula>AND(NOT(ISBLANK(S56)),ABS(V56)&gt;PreviousMonthMinimumDiff)</formula>
    </cfRule>
  </conditionalFormatting>
  <conditionalFormatting sqref="V56">
    <cfRule type="expression" dxfId="338" priority="84" stopIfTrue="1">
      <formula>AND(ISBLANK(S56),ABS(V56)&gt;PreviousMonthMinimumDiff)</formula>
    </cfRule>
  </conditionalFormatting>
  <conditionalFormatting sqref="V57">
    <cfRule type="expression" dxfId="337" priority="85" stopIfTrue="1">
      <formula>AND(NOT(ISBLANK(S57)),ABS(V57)&gt;PreviousMonthMinimumDiff)</formula>
    </cfRule>
  </conditionalFormatting>
  <conditionalFormatting sqref="V57">
    <cfRule type="expression" dxfId="336" priority="86" stopIfTrue="1">
      <formula>AND(ISBLANK(S57),ABS(V57)&gt;PreviousMonthMinimumDiff)</formula>
    </cfRule>
  </conditionalFormatting>
  <conditionalFormatting sqref="V58">
    <cfRule type="expression" dxfId="335" priority="87" stopIfTrue="1">
      <formula>AND(NOT(ISBLANK(S58)),ABS(V58)&gt;PreviousMonthMinimumDiff)</formula>
    </cfRule>
  </conditionalFormatting>
  <conditionalFormatting sqref="V58">
    <cfRule type="expression" dxfId="334" priority="88" stopIfTrue="1">
      <formula>AND(ISBLANK(S58),ABS(V58)&gt;PreviousMonthMinimumDiff)</formula>
    </cfRule>
  </conditionalFormatting>
  <conditionalFormatting sqref="V59">
    <cfRule type="expression" dxfId="333" priority="89" stopIfTrue="1">
      <formula>AND(NOT(ISBLANK(S59)),ABS(V59)&gt;PreviousMonthMinimumDiff)</formula>
    </cfRule>
  </conditionalFormatting>
  <conditionalFormatting sqref="V59">
    <cfRule type="expression" dxfId="332" priority="90" stopIfTrue="1">
      <formula>AND(ISBLANK(S59),ABS(V59)&gt;PreviousMonthMinimumDiff)</formula>
    </cfRule>
  </conditionalFormatting>
  <conditionalFormatting sqref="V60">
    <cfRule type="expression" dxfId="331" priority="91" stopIfTrue="1">
      <formula>AND(NOT(ISBLANK(S60)),ABS(V60)&gt;PreviousMonthMinimumDiff)</formula>
    </cfRule>
  </conditionalFormatting>
  <conditionalFormatting sqref="V60">
    <cfRule type="expression" dxfId="330" priority="92" stopIfTrue="1">
      <formula>AND(ISBLANK(S60),ABS(V60)&gt;PreviousMonthMinimumDiff)</formula>
    </cfRule>
  </conditionalFormatting>
  <conditionalFormatting sqref="V61">
    <cfRule type="expression" dxfId="329" priority="93" stopIfTrue="1">
      <formula>AND(NOT(ISBLANK(S61)),ABS(V61)&gt;PreviousMonthMinimumDiff)</formula>
    </cfRule>
  </conditionalFormatting>
  <conditionalFormatting sqref="V61">
    <cfRule type="expression" dxfId="328" priority="94" stopIfTrue="1">
      <formula>AND(ISBLANK(S61),ABS(V61)&gt;PreviousMonthMinimumDiff)</formula>
    </cfRule>
  </conditionalFormatting>
  <conditionalFormatting sqref="V62">
    <cfRule type="expression" dxfId="327" priority="95" stopIfTrue="1">
      <formula>AND(NOT(ISBLANK(S62)),ABS(V62)&gt;PreviousMonthMinimumDiff)</formula>
    </cfRule>
  </conditionalFormatting>
  <conditionalFormatting sqref="V62">
    <cfRule type="expression" dxfId="326" priority="96" stopIfTrue="1">
      <formula>AND(ISBLANK(S62),ABS(V62)&gt;PreviousMonthMinimumDiff)</formula>
    </cfRule>
  </conditionalFormatting>
  <conditionalFormatting sqref="V63">
    <cfRule type="expression" dxfId="325" priority="97" stopIfTrue="1">
      <formula>AND(NOT(ISBLANK(S63)),ABS(V63)&gt;PreviousMonthMinimumDiff)</formula>
    </cfRule>
  </conditionalFormatting>
  <conditionalFormatting sqref="V63">
    <cfRule type="expression" dxfId="324" priority="98" stopIfTrue="1">
      <formula>AND(ISBLANK(S63),ABS(V63)&gt;PreviousMonthMinimumDiff)</formula>
    </cfRule>
  </conditionalFormatting>
  <conditionalFormatting sqref="V64">
    <cfRule type="expression" dxfId="323" priority="99" stopIfTrue="1">
      <formula>AND(NOT(ISBLANK(S64)),ABS(V64)&gt;PreviousMonthMinimumDiff)</formula>
    </cfRule>
  </conditionalFormatting>
  <conditionalFormatting sqref="V64">
    <cfRule type="expression" dxfId="322" priority="100" stopIfTrue="1">
      <formula>AND(ISBLANK(S64),ABS(V64)&gt;PreviousMonthMinimumDiff)</formula>
    </cfRule>
  </conditionalFormatting>
  <conditionalFormatting sqref="V65">
    <cfRule type="expression" dxfId="321" priority="101" stopIfTrue="1">
      <formula>AND(NOT(ISBLANK(S65)),ABS(V65)&gt;PreviousMonthMinimumDiff)</formula>
    </cfRule>
  </conditionalFormatting>
  <conditionalFormatting sqref="V65">
    <cfRule type="expression" dxfId="320" priority="102" stopIfTrue="1">
      <formula>AND(ISBLANK(S65),ABS(V65)&gt;PreviousMonthMinimumDiff)</formula>
    </cfRule>
  </conditionalFormatting>
  <conditionalFormatting sqref="V66">
    <cfRule type="expression" dxfId="319" priority="103" stopIfTrue="1">
      <formula>AND(NOT(ISBLANK(S66)),ABS(V66)&gt;PreviousMonthMinimumDiff)</formula>
    </cfRule>
  </conditionalFormatting>
  <conditionalFormatting sqref="V66">
    <cfRule type="expression" dxfId="318" priority="104" stopIfTrue="1">
      <formula>AND(ISBLANK(S66),ABS(V66)&gt;PreviousMonthMinimumDiff)</formula>
    </cfRule>
  </conditionalFormatting>
  <conditionalFormatting sqref="V67">
    <cfRule type="expression" dxfId="317" priority="105" stopIfTrue="1">
      <formula>AND(NOT(ISBLANK(S67)),ABS(V67)&gt;PreviousMonthMinimumDiff)</formula>
    </cfRule>
  </conditionalFormatting>
  <conditionalFormatting sqref="V67">
    <cfRule type="expression" dxfId="316" priority="106" stopIfTrue="1">
      <formula>AND(ISBLANK(S67),ABS(V67)&gt;PreviousMonthMinimumDiff)</formula>
    </cfRule>
  </conditionalFormatting>
  <conditionalFormatting sqref="V68">
    <cfRule type="expression" dxfId="315" priority="107" stopIfTrue="1">
      <formula>AND(NOT(ISBLANK(S68)),ABS(V68)&gt;PreviousMonthMinimumDiff)</formula>
    </cfRule>
  </conditionalFormatting>
  <conditionalFormatting sqref="V68">
    <cfRule type="expression" dxfId="314" priority="108" stopIfTrue="1">
      <formula>AND(ISBLANK(S68),ABS(V68)&gt;PreviousMonthMinimumDiff)</formula>
    </cfRule>
  </conditionalFormatting>
  <conditionalFormatting sqref="V69">
    <cfRule type="expression" dxfId="313" priority="109" stopIfTrue="1">
      <formula>AND(NOT(ISBLANK(S69)),ABS(V69)&gt;PreviousMonthMinimumDiff)</formula>
    </cfRule>
  </conditionalFormatting>
  <conditionalFormatting sqref="V69">
    <cfRule type="expression" dxfId="312" priority="110" stopIfTrue="1">
      <formula>AND(ISBLANK(S69),ABS(V69)&gt;PreviousMonthMinimumDiff)</formula>
    </cfRule>
  </conditionalFormatting>
  <conditionalFormatting sqref="V70">
    <cfRule type="expression" dxfId="311" priority="111" stopIfTrue="1">
      <formula>AND(NOT(ISBLANK(S70)),ABS(V70)&gt;PreviousMonthMinimumDiff)</formula>
    </cfRule>
  </conditionalFormatting>
  <conditionalFormatting sqref="V70">
    <cfRule type="expression" dxfId="310" priority="112" stopIfTrue="1">
      <formula>AND(ISBLANK(S70),ABS(V70)&gt;PreviousMonthMinimumDiff)</formula>
    </cfRule>
  </conditionalFormatting>
  <conditionalFormatting sqref="V71">
    <cfRule type="expression" dxfId="309" priority="113" stopIfTrue="1">
      <formula>AND(NOT(ISBLANK(S71)),ABS(V71)&gt;PreviousMonthMinimumDiff)</formula>
    </cfRule>
  </conditionalFormatting>
  <conditionalFormatting sqref="V71">
    <cfRule type="expression" dxfId="308" priority="114" stopIfTrue="1">
      <formula>AND(ISBLANK(S71),ABS(V71)&gt;PreviousMonthMinimumDiff)</formula>
    </cfRule>
  </conditionalFormatting>
  <conditionalFormatting sqref="V72">
    <cfRule type="expression" dxfId="307" priority="115" stopIfTrue="1">
      <formula>AND(NOT(ISBLANK(S72)),ABS(V72)&gt;PreviousMonthMinimumDiff)</formula>
    </cfRule>
  </conditionalFormatting>
  <conditionalFormatting sqref="V72">
    <cfRule type="expression" dxfId="306" priority="116" stopIfTrue="1">
      <formula>AND(ISBLANK(S72),ABS(V72)&gt;PreviousMonthMinimumDiff)</formula>
    </cfRule>
  </conditionalFormatting>
  <conditionalFormatting sqref="V73">
    <cfRule type="expression" dxfId="305" priority="117" stopIfTrue="1">
      <formula>AND(NOT(ISBLANK(S73)),ABS(V73)&gt;PreviousMonthMinimumDiff)</formula>
    </cfRule>
  </conditionalFormatting>
  <conditionalFormatting sqref="V73">
    <cfRule type="expression" dxfId="304" priority="118" stopIfTrue="1">
      <formula>AND(ISBLANK(S73),ABS(V73)&gt;PreviousMonthMinimumDiff)</formula>
    </cfRule>
  </conditionalFormatting>
  <conditionalFormatting sqref="V74">
    <cfRule type="expression" dxfId="303" priority="119" stopIfTrue="1">
      <formula>AND(NOT(ISBLANK(S74)),ABS(V74)&gt;PreviousMonthMinimumDiff)</formula>
    </cfRule>
  </conditionalFormatting>
  <conditionalFormatting sqref="V74">
    <cfRule type="expression" dxfId="302" priority="120" stopIfTrue="1">
      <formula>AND(ISBLANK(S74),ABS(V74)&gt;PreviousMonthMinimumDiff)</formula>
    </cfRule>
  </conditionalFormatting>
  <conditionalFormatting sqref="V75">
    <cfRule type="expression" dxfId="301" priority="121" stopIfTrue="1">
      <formula>AND(NOT(ISBLANK(S75)),ABS(V75)&gt;PreviousMonthMinimumDiff)</formula>
    </cfRule>
  </conditionalFormatting>
  <conditionalFormatting sqref="V75">
    <cfRule type="expression" dxfId="300" priority="122" stopIfTrue="1">
      <formula>AND(ISBLANK(S75),ABS(V75)&gt;PreviousMonthMinimumDiff)</formula>
    </cfRule>
  </conditionalFormatting>
  <conditionalFormatting sqref="V76">
    <cfRule type="expression" dxfId="299" priority="123" stopIfTrue="1">
      <formula>AND(NOT(ISBLANK(S76)),ABS(V76)&gt;PreviousMonthMinimumDiff)</formula>
    </cfRule>
  </conditionalFormatting>
  <conditionalFormatting sqref="V76">
    <cfRule type="expression" dxfId="298" priority="124" stopIfTrue="1">
      <formula>AND(ISBLANK(S76),ABS(V76)&gt;PreviousMonthMinimumDiff)</formula>
    </cfRule>
  </conditionalFormatting>
  <conditionalFormatting sqref="V77">
    <cfRule type="expression" dxfId="297" priority="125" stopIfTrue="1">
      <formula>AND(NOT(ISBLANK(S77)),ABS(V77)&gt;PreviousMonthMinimumDiff)</formula>
    </cfRule>
  </conditionalFormatting>
  <conditionalFormatting sqref="V77">
    <cfRule type="expression" dxfId="296" priority="126" stopIfTrue="1">
      <formula>AND(ISBLANK(S77),ABS(V77)&gt;PreviousMonthMinimumDiff)</formula>
    </cfRule>
  </conditionalFormatting>
  <conditionalFormatting sqref="V78">
    <cfRule type="expression" dxfId="295" priority="127" stopIfTrue="1">
      <formula>AND(NOT(ISBLANK(S78)),ABS(V78)&gt;PreviousMonthMinimumDiff)</formula>
    </cfRule>
  </conditionalFormatting>
  <conditionalFormatting sqref="V78">
    <cfRule type="expression" dxfId="294" priority="128" stopIfTrue="1">
      <formula>AND(ISBLANK(S78),ABS(V78)&gt;PreviousMonthMinimumDiff)</formula>
    </cfRule>
  </conditionalFormatting>
  <conditionalFormatting sqref="V79">
    <cfRule type="expression" dxfId="293" priority="129" stopIfTrue="1">
      <formula>AND(NOT(ISBLANK(S79)),ABS(V79)&gt;PreviousMonthMinimumDiff)</formula>
    </cfRule>
  </conditionalFormatting>
  <conditionalFormatting sqref="V79">
    <cfRule type="expression" dxfId="292" priority="130" stopIfTrue="1">
      <formula>AND(ISBLANK(S79),ABS(V79)&gt;PreviousMonthMinimumDiff)</formula>
    </cfRule>
  </conditionalFormatting>
  <conditionalFormatting sqref="V80">
    <cfRule type="expression" dxfId="291" priority="131" stopIfTrue="1">
      <formula>AND(NOT(ISBLANK(S80)),ABS(V80)&gt;PreviousMonthMinimumDiff)</formula>
    </cfRule>
  </conditionalFormatting>
  <conditionalFormatting sqref="V80">
    <cfRule type="expression" dxfId="290" priority="132" stopIfTrue="1">
      <formula>AND(ISBLANK(S80),ABS(V80)&gt;PreviousMonthMinimumDiff)</formula>
    </cfRule>
  </conditionalFormatting>
  <conditionalFormatting sqref="V81">
    <cfRule type="expression" dxfId="289" priority="133" stopIfTrue="1">
      <formula>AND(NOT(ISBLANK(S81)),ABS(V81)&gt;PreviousMonthMinimumDiff)</formula>
    </cfRule>
  </conditionalFormatting>
  <conditionalFormatting sqref="V81">
    <cfRule type="expression" dxfId="288" priority="134" stopIfTrue="1">
      <formula>AND(ISBLANK(S81),ABS(V81)&gt;PreviousMonthMinimumDiff)</formula>
    </cfRule>
  </conditionalFormatting>
  <conditionalFormatting sqref="V82">
    <cfRule type="expression" dxfId="287" priority="135" stopIfTrue="1">
      <formula>AND(NOT(ISBLANK(S82)),ABS(V82)&gt;PreviousMonthMinimumDiff)</formula>
    </cfRule>
  </conditionalFormatting>
  <conditionalFormatting sqref="V82">
    <cfRule type="expression" dxfId="286" priority="136" stopIfTrue="1">
      <formula>AND(ISBLANK(S82),ABS(V82)&gt;PreviousMonthMinimumDiff)</formula>
    </cfRule>
  </conditionalFormatting>
  <conditionalFormatting sqref="V83">
    <cfRule type="expression" dxfId="285" priority="137" stopIfTrue="1">
      <formula>AND(NOT(ISBLANK(S83)),ABS(V83)&gt;PreviousMonthMinimumDiff)</formula>
    </cfRule>
  </conditionalFormatting>
  <conditionalFormatting sqref="V83">
    <cfRule type="expression" dxfId="284" priority="138" stopIfTrue="1">
      <formula>AND(ISBLANK(S83),ABS(V83)&gt;PreviousMonthMinimumDiff)</formula>
    </cfRule>
  </conditionalFormatting>
  <conditionalFormatting sqref="V84">
    <cfRule type="expression" dxfId="283" priority="139" stopIfTrue="1">
      <formula>AND(NOT(ISBLANK(S84)),ABS(V84)&gt;PreviousMonthMinimumDiff)</formula>
    </cfRule>
  </conditionalFormatting>
  <conditionalFormatting sqref="V84">
    <cfRule type="expression" dxfId="282" priority="140" stopIfTrue="1">
      <formula>AND(ISBLANK(S84),ABS(V84)&gt;PreviousMonthMinimumDiff)</formula>
    </cfRule>
  </conditionalFormatting>
  <conditionalFormatting sqref="V85">
    <cfRule type="expression" dxfId="281" priority="141" stopIfTrue="1">
      <formula>AND(NOT(ISBLANK(S85)),ABS(V85)&gt;PreviousMonthMinimumDiff)</formula>
    </cfRule>
  </conditionalFormatting>
  <conditionalFormatting sqref="V85">
    <cfRule type="expression" dxfId="280" priority="142" stopIfTrue="1">
      <formula>AND(ISBLANK(S85),ABS(V85)&gt;PreviousMonthMinimumDiff)</formula>
    </cfRule>
  </conditionalFormatting>
  <conditionalFormatting sqref="V88">
    <cfRule type="expression" dxfId="279" priority="143" stopIfTrue="1">
      <formula>AND(NOT(ISBLANK(S88)),ABS(V88)&gt;PreviousMonthMinimumDiff)</formula>
    </cfRule>
  </conditionalFormatting>
  <conditionalFormatting sqref="V88">
    <cfRule type="expression" dxfId="278" priority="144" stopIfTrue="1">
      <formula>AND(ISBLANK(S88),ABS(V88)&gt;PreviousMonthMinimumDiff)</formula>
    </cfRule>
  </conditionalFormatting>
  <conditionalFormatting sqref="V89">
    <cfRule type="expression" dxfId="277" priority="145" stopIfTrue="1">
      <formula>AND(NOT(ISBLANK(S89)),ABS(V89)&gt;PreviousMonthMinimumDiff)</formula>
    </cfRule>
  </conditionalFormatting>
  <conditionalFormatting sqref="V89">
    <cfRule type="expression" dxfId="276" priority="146" stopIfTrue="1">
      <formula>AND(ISBLANK(S89),ABS(V89)&gt;PreviousMonthMinimumDiff)</formula>
    </cfRule>
  </conditionalFormatting>
  <conditionalFormatting sqref="V90">
    <cfRule type="expression" dxfId="275" priority="147" stopIfTrue="1">
      <formula>AND(NOT(ISBLANK(S90)),ABS(V90)&gt;PreviousMonthMinimumDiff)</formula>
    </cfRule>
  </conditionalFormatting>
  <conditionalFormatting sqref="V90">
    <cfRule type="expression" dxfId="274" priority="148" stopIfTrue="1">
      <formula>AND(ISBLANK(S90),ABS(V90)&gt;PreviousMonthMinimumDiff)</formula>
    </cfRule>
  </conditionalFormatting>
  <conditionalFormatting sqref="V91">
    <cfRule type="expression" dxfId="273" priority="149" stopIfTrue="1">
      <formula>AND(NOT(ISBLANK(S91)),ABS(V91)&gt;PreviousMonthMinimumDiff)</formula>
    </cfRule>
  </conditionalFormatting>
  <conditionalFormatting sqref="V91">
    <cfRule type="expression" dxfId="272" priority="150" stopIfTrue="1">
      <formula>AND(ISBLANK(S91),ABS(V91)&gt;PreviousMonthMinimumDiff)</formula>
    </cfRule>
  </conditionalFormatting>
  <conditionalFormatting sqref="V92">
    <cfRule type="expression" dxfId="271" priority="151" stopIfTrue="1">
      <formula>AND(NOT(ISBLANK(S92)),ABS(V92)&gt;PreviousMonthMinimumDiff)</formula>
    </cfRule>
  </conditionalFormatting>
  <conditionalFormatting sqref="V92">
    <cfRule type="expression" dxfId="270" priority="152" stopIfTrue="1">
      <formula>AND(ISBLANK(S92),ABS(V92)&gt;PreviousMonthMinimumDiff)</formula>
    </cfRule>
  </conditionalFormatting>
  <conditionalFormatting sqref="V93">
    <cfRule type="expression" dxfId="269" priority="153" stopIfTrue="1">
      <formula>AND(NOT(ISBLANK(S93)),ABS(V93)&gt;PreviousMonthMinimumDiff)</formula>
    </cfRule>
  </conditionalFormatting>
  <conditionalFormatting sqref="V93">
    <cfRule type="expression" dxfId="268" priority="154" stopIfTrue="1">
      <formula>AND(ISBLANK(S93),ABS(V93)&gt;PreviousMonthMinimumDiff)</formula>
    </cfRule>
  </conditionalFormatting>
  <conditionalFormatting sqref="V94">
    <cfRule type="expression" dxfId="267" priority="155" stopIfTrue="1">
      <formula>AND(NOT(ISBLANK(S94)),ABS(V94)&gt;PreviousMonthMinimumDiff)</formula>
    </cfRule>
  </conditionalFormatting>
  <conditionalFormatting sqref="V94">
    <cfRule type="expression" dxfId="266" priority="156" stopIfTrue="1">
      <formula>AND(ISBLANK(S94),ABS(V94)&gt;PreviousMonthMinimumDiff)</formula>
    </cfRule>
  </conditionalFormatting>
  <conditionalFormatting sqref="V95">
    <cfRule type="expression" dxfId="265" priority="157" stopIfTrue="1">
      <formula>AND(NOT(ISBLANK(S95)),ABS(V95)&gt;PreviousMonthMinimumDiff)</formula>
    </cfRule>
  </conditionalFormatting>
  <conditionalFormatting sqref="V95">
    <cfRule type="expression" dxfId="264" priority="158" stopIfTrue="1">
      <formula>AND(ISBLANK(S95),ABS(V95)&gt;PreviousMonthMinimumDiff)</formula>
    </cfRule>
  </conditionalFormatting>
  <conditionalFormatting sqref="V96">
    <cfRule type="expression" dxfId="263" priority="159" stopIfTrue="1">
      <formula>AND(NOT(ISBLANK(S96)),ABS(V96)&gt;PreviousMonthMinimumDiff)</formula>
    </cfRule>
  </conditionalFormatting>
  <conditionalFormatting sqref="V96">
    <cfRule type="expression" dxfId="262" priority="160" stopIfTrue="1">
      <formula>AND(ISBLANK(S96),ABS(V96)&gt;PreviousMonthMinimumDiff)</formula>
    </cfRule>
  </conditionalFormatting>
  <conditionalFormatting sqref="V97">
    <cfRule type="expression" dxfId="261" priority="161" stopIfTrue="1">
      <formula>AND(NOT(ISBLANK(S97)),ABS(V97)&gt;PreviousMonthMinimumDiff)</formula>
    </cfRule>
  </conditionalFormatting>
  <conditionalFormatting sqref="V97">
    <cfRule type="expression" dxfId="260" priority="162" stopIfTrue="1">
      <formula>AND(ISBLANK(S97),ABS(V97)&gt;PreviousMonthMinimumDiff)</formula>
    </cfRule>
  </conditionalFormatting>
  <conditionalFormatting sqref="V98">
    <cfRule type="expression" dxfId="259" priority="163" stopIfTrue="1">
      <formula>AND(NOT(ISBLANK(S98)),ABS(V98)&gt;PreviousMonthMinimumDiff)</formula>
    </cfRule>
  </conditionalFormatting>
  <conditionalFormatting sqref="V98">
    <cfRule type="expression" dxfId="258" priority="164" stopIfTrue="1">
      <formula>AND(ISBLANK(S98),ABS(V98)&gt;PreviousMonthMinimumDiff)</formula>
    </cfRule>
  </conditionalFormatting>
  <conditionalFormatting sqref="V99">
    <cfRule type="expression" dxfId="257" priority="165" stopIfTrue="1">
      <formula>AND(NOT(ISBLANK(S99)),ABS(V99)&gt;PreviousMonthMinimumDiff)</formula>
    </cfRule>
  </conditionalFormatting>
  <conditionalFormatting sqref="V99">
    <cfRule type="expression" dxfId="256" priority="166" stopIfTrue="1">
      <formula>AND(ISBLANK(S99),ABS(V99)&gt;PreviousMonthMinimumDiff)</formula>
    </cfRule>
  </conditionalFormatting>
  <conditionalFormatting sqref="V100">
    <cfRule type="expression" dxfId="255" priority="167" stopIfTrue="1">
      <formula>AND(NOT(ISBLANK(S100)),ABS(V100)&gt;PreviousMonthMinimumDiff)</formula>
    </cfRule>
  </conditionalFormatting>
  <conditionalFormatting sqref="V100">
    <cfRule type="expression" dxfId="254" priority="168" stopIfTrue="1">
      <formula>AND(ISBLANK(S100),ABS(V100)&gt;PreviousMonthMinimumDiff)</formula>
    </cfRule>
  </conditionalFormatting>
  <conditionalFormatting sqref="V101">
    <cfRule type="expression" dxfId="253" priority="169" stopIfTrue="1">
      <formula>AND(NOT(ISBLANK(S101)),ABS(V101)&gt;PreviousMonthMinimumDiff)</formula>
    </cfRule>
  </conditionalFormatting>
  <conditionalFormatting sqref="V101">
    <cfRule type="expression" dxfId="252" priority="170" stopIfTrue="1">
      <formula>AND(ISBLANK(S101),ABS(V101)&gt;PreviousMonthMinimumDiff)</formula>
    </cfRule>
  </conditionalFormatting>
  <conditionalFormatting sqref="V102">
    <cfRule type="expression" dxfId="251" priority="171" stopIfTrue="1">
      <formula>AND(NOT(ISBLANK(S102)),ABS(V102)&gt;PreviousMonthMinimumDiff)</formula>
    </cfRule>
  </conditionalFormatting>
  <conditionalFormatting sqref="V102">
    <cfRule type="expression" dxfId="250" priority="172" stopIfTrue="1">
      <formula>AND(ISBLANK(S102),ABS(V102)&gt;PreviousMonthMinimumDiff)</formula>
    </cfRule>
  </conditionalFormatting>
  <conditionalFormatting sqref="V103">
    <cfRule type="expression" dxfId="249" priority="173" stopIfTrue="1">
      <formula>AND(NOT(ISBLANK(S103)),ABS(V103)&gt;PreviousMonthMinimumDiff)</formula>
    </cfRule>
  </conditionalFormatting>
  <conditionalFormatting sqref="V103">
    <cfRule type="expression" dxfId="248" priority="174" stopIfTrue="1">
      <formula>AND(ISBLANK(S103),ABS(V103)&gt;PreviousMonthMinimumDiff)</formula>
    </cfRule>
  </conditionalFormatting>
  <conditionalFormatting sqref="V104">
    <cfRule type="expression" dxfId="247" priority="175" stopIfTrue="1">
      <formula>AND(NOT(ISBLANK(S104)),ABS(V104)&gt;PreviousMonthMinimumDiff)</formula>
    </cfRule>
  </conditionalFormatting>
  <conditionalFormatting sqref="V104">
    <cfRule type="expression" dxfId="246" priority="176" stopIfTrue="1">
      <formula>AND(ISBLANK(S104),ABS(V104)&gt;PreviousMonthMinimumDiff)</formula>
    </cfRule>
  </conditionalFormatting>
  <conditionalFormatting sqref="V105">
    <cfRule type="expression" dxfId="245" priority="177" stopIfTrue="1">
      <formula>AND(NOT(ISBLANK(S105)),ABS(V105)&gt;PreviousMonthMinimumDiff)</formula>
    </cfRule>
  </conditionalFormatting>
  <conditionalFormatting sqref="V105">
    <cfRule type="expression" dxfId="244" priority="178" stopIfTrue="1">
      <formula>AND(ISBLANK(S105),ABS(V105)&gt;PreviousMonthMinimumDiff)</formula>
    </cfRule>
  </conditionalFormatting>
  <conditionalFormatting sqref="V106">
    <cfRule type="expression" dxfId="243" priority="179" stopIfTrue="1">
      <formula>AND(NOT(ISBLANK(S106)),ABS(V106)&gt;PreviousMonthMinimumDiff)</formula>
    </cfRule>
  </conditionalFormatting>
  <conditionalFormatting sqref="V106">
    <cfRule type="expression" dxfId="242" priority="180" stopIfTrue="1">
      <formula>AND(ISBLANK(S106),ABS(V106)&gt;PreviousMonthMinimumDiff)</formula>
    </cfRule>
  </conditionalFormatting>
  <conditionalFormatting sqref="V107">
    <cfRule type="expression" dxfId="241" priority="181" stopIfTrue="1">
      <formula>AND(NOT(ISBLANK(S107)),ABS(V107)&gt;PreviousMonthMinimumDiff)</formula>
    </cfRule>
  </conditionalFormatting>
  <conditionalFormatting sqref="V107">
    <cfRule type="expression" dxfId="240" priority="182" stopIfTrue="1">
      <formula>AND(ISBLANK(S107),ABS(V107)&gt;PreviousMonthMinimumDiff)</formula>
    </cfRule>
  </conditionalFormatting>
  <conditionalFormatting sqref="V108">
    <cfRule type="expression" dxfId="239" priority="183" stopIfTrue="1">
      <formula>AND(NOT(ISBLANK(S108)),ABS(V108)&gt;PreviousMonthMinimumDiff)</formula>
    </cfRule>
  </conditionalFormatting>
  <conditionalFormatting sqref="V108">
    <cfRule type="expression" dxfId="238" priority="184" stopIfTrue="1">
      <formula>AND(ISBLANK(S108),ABS(V108)&gt;PreviousMonthMinimumDiff)</formula>
    </cfRule>
  </conditionalFormatting>
  <conditionalFormatting sqref="V111">
    <cfRule type="expression" dxfId="237" priority="185" stopIfTrue="1">
      <formula>AND(NOT(ISBLANK(S111)),ABS(V111)&gt;PreviousMonthMinimumDiff)</formula>
    </cfRule>
  </conditionalFormatting>
  <conditionalFormatting sqref="V111">
    <cfRule type="expression" dxfId="236" priority="186" stopIfTrue="1">
      <formula>AND(ISBLANK(S111),ABS(V111)&gt;PreviousMonthMinimumDiff)</formula>
    </cfRule>
  </conditionalFormatting>
  <conditionalFormatting sqref="V112">
    <cfRule type="expression" dxfId="235" priority="187" stopIfTrue="1">
      <formula>AND(NOT(ISBLANK(S112)),ABS(V112)&gt;PreviousMonthMinimumDiff)</formula>
    </cfRule>
  </conditionalFormatting>
  <conditionalFormatting sqref="V112">
    <cfRule type="expression" dxfId="234" priority="188" stopIfTrue="1">
      <formula>AND(ISBLANK(S112),ABS(V112)&gt;PreviousMonthMinimumDiff)</formula>
    </cfRule>
  </conditionalFormatting>
  <conditionalFormatting sqref="V113">
    <cfRule type="expression" dxfId="233" priority="189" stopIfTrue="1">
      <formula>AND(NOT(ISBLANK(S113)),ABS(V113)&gt;PreviousMonthMinimumDiff)</formula>
    </cfRule>
  </conditionalFormatting>
  <conditionalFormatting sqref="V113">
    <cfRule type="expression" dxfId="232" priority="190" stopIfTrue="1">
      <formula>AND(ISBLANK(S113),ABS(V113)&gt;PreviousMonthMinimumDiff)</formula>
    </cfRule>
  </conditionalFormatting>
  <conditionalFormatting sqref="V114">
    <cfRule type="expression" dxfId="231" priority="191" stopIfTrue="1">
      <formula>AND(NOT(ISBLANK(S114)),ABS(V114)&gt;PreviousMonthMinimumDiff)</formula>
    </cfRule>
  </conditionalFormatting>
  <conditionalFormatting sqref="V114">
    <cfRule type="expression" dxfId="230" priority="192" stopIfTrue="1">
      <formula>AND(ISBLANK(S114),ABS(V114)&gt;PreviousMonthMinimumDiff)</formula>
    </cfRule>
  </conditionalFormatting>
  <conditionalFormatting sqref="V115">
    <cfRule type="expression" dxfId="229" priority="193" stopIfTrue="1">
      <formula>AND(NOT(ISBLANK(S115)),ABS(V115)&gt;PreviousMonthMinimumDiff)</formula>
    </cfRule>
  </conditionalFormatting>
  <conditionalFormatting sqref="V115">
    <cfRule type="expression" dxfId="228" priority="194" stopIfTrue="1">
      <formula>AND(ISBLANK(S115),ABS(V115)&gt;PreviousMonthMinimumDiff)</formula>
    </cfRule>
  </conditionalFormatting>
  <conditionalFormatting sqref="V116">
    <cfRule type="expression" dxfId="227" priority="195" stopIfTrue="1">
      <formula>AND(NOT(ISBLANK(S116)),ABS(V116)&gt;PreviousMonthMinimumDiff)</formula>
    </cfRule>
  </conditionalFormatting>
  <conditionalFormatting sqref="V116">
    <cfRule type="expression" dxfId="226" priority="196" stopIfTrue="1">
      <formula>AND(ISBLANK(S116),ABS(V116)&gt;PreviousMonthMinimumDiff)</formula>
    </cfRule>
  </conditionalFormatting>
  <conditionalFormatting sqref="V117">
    <cfRule type="expression" dxfId="225" priority="197" stopIfTrue="1">
      <formula>AND(NOT(ISBLANK(S117)),ABS(V117)&gt;PreviousMonthMinimumDiff)</formula>
    </cfRule>
  </conditionalFormatting>
  <conditionalFormatting sqref="V117">
    <cfRule type="expression" dxfId="224" priority="198" stopIfTrue="1">
      <formula>AND(ISBLANK(S117),ABS(V117)&gt;PreviousMonthMinimumDiff)</formula>
    </cfRule>
  </conditionalFormatting>
  <conditionalFormatting sqref="V118">
    <cfRule type="expression" dxfId="223" priority="199" stopIfTrue="1">
      <formula>AND(NOT(ISBLANK(S118)),ABS(V118)&gt;PreviousMonthMinimumDiff)</formula>
    </cfRule>
  </conditionalFormatting>
  <conditionalFormatting sqref="V118">
    <cfRule type="expression" dxfId="222" priority="200" stopIfTrue="1">
      <formula>AND(ISBLANK(S118),ABS(V118)&gt;PreviousMonthMinimumDiff)</formula>
    </cfRule>
  </conditionalFormatting>
  <conditionalFormatting sqref="V119">
    <cfRule type="expression" dxfId="221" priority="201" stopIfTrue="1">
      <formula>AND(NOT(ISBLANK(S119)),ABS(V119)&gt;PreviousMonthMinimumDiff)</formula>
    </cfRule>
  </conditionalFormatting>
  <conditionalFormatting sqref="V119">
    <cfRule type="expression" dxfId="220" priority="202" stopIfTrue="1">
      <formula>AND(ISBLANK(S119),ABS(V119)&gt;PreviousMonthMinimumDiff)</formula>
    </cfRule>
  </conditionalFormatting>
  <conditionalFormatting sqref="V120">
    <cfRule type="expression" dxfId="219" priority="203" stopIfTrue="1">
      <formula>AND(NOT(ISBLANK(S120)),ABS(V120)&gt;PreviousMonthMinimumDiff)</formula>
    </cfRule>
  </conditionalFormatting>
  <conditionalFormatting sqref="V120">
    <cfRule type="expression" dxfId="218" priority="204" stopIfTrue="1">
      <formula>AND(ISBLANK(S120),ABS(V120)&gt;PreviousMonthMinimumDiff)</formula>
    </cfRule>
  </conditionalFormatting>
  <conditionalFormatting sqref="V123">
    <cfRule type="expression" dxfId="217" priority="205" stopIfTrue="1">
      <formula>AND(NOT(ISBLANK(S123)),ABS(V123)&gt;PreviousMonthMinimumDiff)</formula>
    </cfRule>
  </conditionalFormatting>
  <conditionalFormatting sqref="V123">
    <cfRule type="expression" dxfId="216" priority="206" stopIfTrue="1">
      <formula>AND(ISBLANK(S123),ABS(V123)&gt;PreviousMonthMinimumDiff)</formula>
    </cfRule>
  </conditionalFormatting>
  <conditionalFormatting sqref="V124">
    <cfRule type="expression" dxfId="215" priority="207" stopIfTrue="1">
      <formula>AND(NOT(ISBLANK(S124)),ABS(V124)&gt;PreviousMonthMinimumDiff)</formula>
    </cfRule>
  </conditionalFormatting>
  <conditionalFormatting sqref="V124">
    <cfRule type="expression" dxfId="214" priority="208" stopIfTrue="1">
      <formula>AND(ISBLANK(S124),ABS(V124)&gt;PreviousMonthMinimumDiff)</formula>
    </cfRule>
  </conditionalFormatting>
  <conditionalFormatting sqref="V125">
    <cfRule type="expression" dxfId="213" priority="209" stopIfTrue="1">
      <formula>AND(NOT(ISBLANK(S125)),ABS(V125)&gt;PreviousMonthMinimumDiff)</formula>
    </cfRule>
  </conditionalFormatting>
  <conditionalFormatting sqref="V125">
    <cfRule type="expression" dxfId="212" priority="210" stopIfTrue="1">
      <formula>AND(ISBLANK(S125),ABS(V125)&gt;PreviousMonthMinimumDiff)</formula>
    </cfRule>
  </conditionalFormatting>
  <conditionalFormatting sqref="V126">
    <cfRule type="expression" dxfId="211" priority="211" stopIfTrue="1">
      <formula>AND(NOT(ISBLANK(S126)),ABS(V126)&gt;PreviousMonthMinimumDiff)</formula>
    </cfRule>
  </conditionalFormatting>
  <conditionalFormatting sqref="V126">
    <cfRule type="expression" dxfId="210" priority="212" stopIfTrue="1">
      <formula>AND(ISBLANK(S126),ABS(V126)&gt;PreviousMonthMinimumDiff)</formula>
    </cfRule>
  </conditionalFormatting>
  <conditionalFormatting sqref="V127">
    <cfRule type="expression" dxfId="209" priority="213" stopIfTrue="1">
      <formula>AND(NOT(ISBLANK(S127)),ABS(V127)&gt;PreviousMonthMinimumDiff)</formula>
    </cfRule>
  </conditionalFormatting>
  <conditionalFormatting sqref="V127">
    <cfRule type="expression" dxfId="208" priority="214" stopIfTrue="1">
      <formula>AND(ISBLANK(S127),ABS(V127)&gt;PreviousMonthMinimumDiff)</formula>
    </cfRule>
  </conditionalFormatting>
  <conditionalFormatting sqref="V128">
    <cfRule type="expression" dxfId="207" priority="215" stopIfTrue="1">
      <formula>AND(NOT(ISBLANK(S128)),ABS(V128)&gt;PreviousMonthMinimumDiff)</formula>
    </cfRule>
  </conditionalFormatting>
  <conditionalFormatting sqref="V128">
    <cfRule type="expression" dxfId="206" priority="216" stopIfTrue="1">
      <formula>AND(ISBLANK(S128),ABS(V128)&gt;PreviousMonthMinimumDiff)</formula>
    </cfRule>
  </conditionalFormatting>
  <conditionalFormatting sqref="V129">
    <cfRule type="expression" dxfId="205" priority="217" stopIfTrue="1">
      <formula>AND(NOT(ISBLANK(S129)),ABS(V129)&gt;PreviousMonthMinimumDiff)</formula>
    </cfRule>
  </conditionalFormatting>
  <conditionalFormatting sqref="V129">
    <cfRule type="expression" dxfId="204" priority="218" stopIfTrue="1">
      <formula>AND(ISBLANK(S129),ABS(V129)&gt;PreviousMonthMinimumDiff)</formula>
    </cfRule>
  </conditionalFormatting>
  <conditionalFormatting sqref="V130">
    <cfRule type="expression" dxfId="203" priority="219" stopIfTrue="1">
      <formula>AND(NOT(ISBLANK(S130)),ABS(V130)&gt;PreviousMonthMinimumDiff)</formula>
    </cfRule>
  </conditionalFormatting>
  <conditionalFormatting sqref="V130">
    <cfRule type="expression" dxfId="202" priority="220" stopIfTrue="1">
      <formula>AND(ISBLANK(S130),ABS(V130)&gt;PreviousMonthMinimumDiff)</formula>
    </cfRule>
  </conditionalFormatting>
  <conditionalFormatting sqref="V131">
    <cfRule type="expression" dxfId="201" priority="221" stopIfTrue="1">
      <formula>AND(NOT(ISBLANK(S131)),ABS(V131)&gt;PreviousMonthMinimumDiff)</formula>
    </cfRule>
  </conditionalFormatting>
  <conditionalFormatting sqref="V131">
    <cfRule type="expression" dxfId="200" priority="222" stopIfTrue="1">
      <formula>AND(ISBLANK(S131),ABS(V131)&gt;PreviousMonthMinimumDiff)</formula>
    </cfRule>
  </conditionalFormatting>
  <conditionalFormatting sqref="V132">
    <cfRule type="expression" dxfId="199" priority="223" stopIfTrue="1">
      <formula>AND(NOT(ISBLANK(S132)),ABS(V132)&gt;PreviousMonthMinimumDiff)</formula>
    </cfRule>
  </conditionalFormatting>
  <conditionalFormatting sqref="V132">
    <cfRule type="expression" dxfId="198" priority="224" stopIfTrue="1">
      <formula>AND(ISBLANK(S132),ABS(V132)&gt;PreviousMonthMinimumDiff)</formula>
    </cfRule>
  </conditionalFormatting>
  <conditionalFormatting sqref="V133">
    <cfRule type="expression" dxfId="197" priority="225" stopIfTrue="1">
      <formula>AND(NOT(ISBLANK(S133)),ABS(V133)&gt;PreviousMonthMinimumDiff)</formula>
    </cfRule>
  </conditionalFormatting>
  <conditionalFormatting sqref="V133">
    <cfRule type="expression" dxfId="196" priority="226" stopIfTrue="1">
      <formula>AND(ISBLANK(S133),ABS(V133)&gt;PreviousMonthMinimumDiff)</formula>
    </cfRule>
  </conditionalFormatting>
  <conditionalFormatting sqref="V134">
    <cfRule type="expression" dxfId="195" priority="227" stopIfTrue="1">
      <formula>AND(NOT(ISBLANK(S134)),ABS(V134)&gt;PreviousMonthMinimumDiff)</formula>
    </cfRule>
  </conditionalFormatting>
  <conditionalFormatting sqref="V134">
    <cfRule type="expression" dxfId="194" priority="228" stopIfTrue="1">
      <formula>AND(ISBLANK(S134),ABS(V134)&gt;PreviousMonthMinimumDiff)</formula>
    </cfRule>
  </conditionalFormatting>
  <conditionalFormatting sqref="V135">
    <cfRule type="expression" dxfId="193" priority="229" stopIfTrue="1">
      <formula>AND(NOT(ISBLANK(S135)),ABS(V135)&gt;PreviousMonthMinimumDiff)</formula>
    </cfRule>
  </conditionalFormatting>
  <conditionalFormatting sqref="V135">
    <cfRule type="expression" dxfId="192" priority="230" stopIfTrue="1">
      <formula>AND(ISBLANK(S135),ABS(V135)&gt;PreviousMonthMinimumDiff)</formula>
    </cfRule>
  </conditionalFormatting>
  <conditionalFormatting sqref="V136">
    <cfRule type="expression" dxfId="191" priority="231" stopIfTrue="1">
      <formula>AND(NOT(ISBLANK(S136)),ABS(V136)&gt;PreviousMonthMinimumDiff)</formula>
    </cfRule>
  </conditionalFormatting>
  <conditionalFormatting sqref="V136">
    <cfRule type="expression" dxfId="190" priority="232" stopIfTrue="1">
      <formula>AND(ISBLANK(S136),ABS(V136)&gt;PreviousMonthMinimumDiff)</formula>
    </cfRule>
  </conditionalFormatting>
  <conditionalFormatting sqref="V137">
    <cfRule type="expression" dxfId="189" priority="233" stopIfTrue="1">
      <formula>AND(NOT(ISBLANK(S137)),ABS(V137)&gt;PreviousMonthMinimumDiff)</formula>
    </cfRule>
  </conditionalFormatting>
  <conditionalFormatting sqref="V137">
    <cfRule type="expression" dxfId="188" priority="234" stopIfTrue="1">
      <formula>AND(ISBLANK(S137),ABS(V137)&gt;PreviousMonthMinimumDiff)</formula>
    </cfRule>
  </conditionalFormatting>
  <conditionalFormatting sqref="V138">
    <cfRule type="expression" dxfId="187" priority="235" stopIfTrue="1">
      <formula>AND(NOT(ISBLANK(S138)),ABS(V138)&gt;PreviousMonthMinimumDiff)</formula>
    </cfRule>
  </conditionalFormatting>
  <conditionalFormatting sqref="V138">
    <cfRule type="expression" dxfId="186" priority="236" stopIfTrue="1">
      <formula>AND(ISBLANK(S138),ABS(V138)&gt;PreviousMonthMinimumDiff)</formula>
    </cfRule>
  </conditionalFormatting>
  <conditionalFormatting sqref="V139">
    <cfRule type="expression" dxfId="185" priority="237" stopIfTrue="1">
      <formula>AND(NOT(ISBLANK(S139)),ABS(V139)&gt;PreviousMonthMinimumDiff)</formula>
    </cfRule>
  </conditionalFormatting>
  <conditionalFormatting sqref="V139">
    <cfRule type="expression" dxfId="184" priority="238" stopIfTrue="1">
      <formula>AND(ISBLANK(S139),ABS(V139)&gt;PreviousMonthMinimumDiff)</formula>
    </cfRule>
  </conditionalFormatting>
  <conditionalFormatting sqref="V140">
    <cfRule type="expression" dxfId="183" priority="239" stopIfTrue="1">
      <formula>AND(NOT(ISBLANK(S140)),ABS(V140)&gt;PreviousMonthMinimumDiff)</formula>
    </cfRule>
  </conditionalFormatting>
  <conditionalFormatting sqref="V140">
    <cfRule type="expression" dxfId="182" priority="240" stopIfTrue="1">
      <formula>AND(ISBLANK(S140),ABS(V140)&gt;PreviousMonthMinimumDiff)</formula>
    </cfRule>
  </conditionalFormatting>
  <conditionalFormatting sqref="V141">
    <cfRule type="expression" dxfId="181" priority="241" stopIfTrue="1">
      <formula>AND(NOT(ISBLANK(S141)),ABS(V141)&gt;PreviousMonthMinimumDiff)</formula>
    </cfRule>
  </conditionalFormatting>
  <conditionalFormatting sqref="V141">
    <cfRule type="expression" dxfId="180" priority="242" stopIfTrue="1">
      <formula>AND(ISBLANK(S141),ABS(V141)&gt;PreviousMonthMinimumDiff)</formula>
    </cfRule>
  </conditionalFormatting>
  <conditionalFormatting sqref="V142">
    <cfRule type="expression" dxfId="179" priority="243" stopIfTrue="1">
      <formula>AND(NOT(ISBLANK(S142)),ABS(V142)&gt;PreviousMonthMinimumDiff)</formula>
    </cfRule>
  </conditionalFormatting>
  <conditionalFormatting sqref="V142">
    <cfRule type="expression" dxfId="178" priority="244" stopIfTrue="1">
      <formula>AND(ISBLANK(S142),ABS(V142)&gt;PreviousMonthMinimumDiff)</formula>
    </cfRule>
  </conditionalFormatting>
  <conditionalFormatting sqref="V143">
    <cfRule type="expression" dxfId="177" priority="245" stopIfTrue="1">
      <formula>AND(NOT(ISBLANK(S143)),ABS(V143)&gt;PreviousMonthMinimumDiff)</formula>
    </cfRule>
  </conditionalFormatting>
  <conditionalFormatting sqref="V143">
    <cfRule type="expression" dxfId="176" priority="246" stopIfTrue="1">
      <formula>AND(ISBLANK(S143),ABS(V143)&gt;PreviousMonthMinimumDiff)</formula>
    </cfRule>
  </conditionalFormatting>
  <conditionalFormatting sqref="V144">
    <cfRule type="expression" dxfId="175" priority="247" stopIfTrue="1">
      <formula>AND(NOT(ISBLANK(S144)),ABS(V144)&gt;PreviousMonthMinimumDiff)</formula>
    </cfRule>
  </conditionalFormatting>
  <conditionalFormatting sqref="V144">
    <cfRule type="expression" dxfId="174" priority="248" stopIfTrue="1">
      <formula>AND(ISBLANK(S144),ABS(V144)&gt;PreviousMonthMinimumDiff)</formula>
    </cfRule>
  </conditionalFormatting>
  <conditionalFormatting sqref="V145">
    <cfRule type="expression" dxfId="173" priority="249" stopIfTrue="1">
      <formula>AND(NOT(ISBLANK(S145)),ABS(V145)&gt;PreviousMonthMinimumDiff)</formula>
    </cfRule>
  </conditionalFormatting>
  <conditionalFormatting sqref="V145">
    <cfRule type="expression" dxfId="172" priority="250" stopIfTrue="1">
      <formula>AND(ISBLANK(S145),ABS(V145)&gt;PreviousMonthMinimumDiff)</formula>
    </cfRule>
  </conditionalFormatting>
  <conditionalFormatting sqref="V146">
    <cfRule type="expression" dxfId="171" priority="251" stopIfTrue="1">
      <formula>AND(NOT(ISBLANK(S146)),ABS(V146)&gt;PreviousMonthMinimumDiff)</formula>
    </cfRule>
  </conditionalFormatting>
  <conditionalFormatting sqref="V146">
    <cfRule type="expression" dxfId="170" priority="252" stopIfTrue="1">
      <formula>AND(ISBLANK(S146),ABS(V146)&gt;PreviousMonthMinimumDiff)</formula>
    </cfRule>
  </conditionalFormatting>
  <conditionalFormatting sqref="V147">
    <cfRule type="expression" dxfId="169" priority="253" stopIfTrue="1">
      <formula>AND(NOT(ISBLANK(S147)),ABS(V147)&gt;PreviousMonthMinimumDiff)</formula>
    </cfRule>
  </conditionalFormatting>
  <conditionalFormatting sqref="V147">
    <cfRule type="expression" dxfId="168" priority="254" stopIfTrue="1">
      <formula>AND(ISBLANK(S147),ABS(V147)&gt;PreviousMonthMinimumDiff)</formula>
    </cfRule>
  </conditionalFormatting>
  <conditionalFormatting sqref="V148">
    <cfRule type="expression" dxfId="167" priority="255" stopIfTrue="1">
      <formula>AND(NOT(ISBLANK(S148)),ABS(V148)&gt;PreviousMonthMinimumDiff)</formula>
    </cfRule>
  </conditionalFormatting>
  <conditionalFormatting sqref="V148">
    <cfRule type="expression" dxfId="166" priority="256" stopIfTrue="1">
      <formula>AND(ISBLANK(S148),ABS(V148)&gt;PreviousMonthMinimumDiff)</formula>
    </cfRule>
  </conditionalFormatting>
  <conditionalFormatting sqref="V149">
    <cfRule type="expression" dxfId="165" priority="257" stopIfTrue="1">
      <formula>AND(NOT(ISBLANK(S149)),ABS(V149)&gt;PreviousMonthMinimumDiff)</formula>
    </cfRule>
  </conditionalFormatting>
  <conditionalFormatting sqref="V149">
    <cfRule type="expression" dxfId="164" priority="258" stopIfTrue="1">
      <formula>AND(ISBLANK(S149),ABS(V149)&gt;PreviousMonthMinimumDiff)</formula>
    </cfRule>
  </conditionalFormatting>
  <conditionalFormatting sqref="V150">
    <cfRule type="expression" dxfId="163" priority="259" stopIfTrue="1">
      <formula>AND(NOT(ISBLANK(S150)),ABS(V150)&gt;PreviousMonthMinimumDiff)</formula>
    </cfRule>
  </conditionalFormatting>
  <conditionalFormatting sqref="V150">
    <cfRule type="expression" dxfId="162" priority="260" stopIfTrue="1">
      <formula>AND(ISBLANK(S150),ABS(V150)&gt;PreviousMonthMinimumDiff)</formula>
    </cfRule>
  </conditionalFormatting>
  <conditionalFormatting sqref="V151">
    <cfRule type="expression" dxfId="161" priority="261" stopIfTrue="1">
      <formula>AND(NOT(ISBLANK(S151)),ABS(V151)&gt;PreviousMonthMinimumDiff)</formula>
    </cfRule>
  </conditionalFormatting>
  <conditionalFormatting sqref="V151">
    <cfRule type="expression" dxfId="160" priority="262" stopIfTrue="1">
      <formula>AND(ISBLANK(S151),ABS(V151)&gt;PreviousMonthMinimumDiff)</formula>
    </cfRule>
  </conditionalFormatting>
  <conditionalFormatting sqref="V152">
    <cfRule type="expression" dxfId="159" priority="263" stopIfTrue="1">
      <formula>AND(NOT(ISBLANK(S152)),ABS(V152)&gt;PreviousMonthMinimumDiff)</formula>
    </cfRule>
  </conditionalFormatting>
  <conditionalFormatting sqref="V152">
    <cfRule type="expression" dxfId="158" priority="264" stopIfTrue="1">
      <formula>AND(ISBLANK(S152),ABS(V152)&gt;PreviousMonthMinimumDiff)</formula>
    </cfRule>
  </conditionalFormatting>
  <conditionalFormatting sqref="V153">
    <cfRule type="expression" dxfId="157" priority="265" stopIfTrue="1">
      <formula>AND(NOT(ISBLANK(S153)),ABS(V153)&gt;PreviousMonthMinimumDiff)</formula>
    </cfRule>
  </conditionalFormatting>
  <conditionalFormatting sqref="V153">
    <cfRule type="expression" dxfId="156" priority="266" stopIfTrue="1">
      <formula>AND(ISBLANK(S153),ABS(V153)&gt;PreviousMonthMinimumDiff)</formula>
    </cfRule>
  </conditionalFormatting>
  <conditionalFormatting sqref="V154">
    <cfRule type="expression" dxfId="155" priority="267" stopIfTrue="1">
      <formula>AND(NOT(ISBLANK(S154)),ABS(V154)&gt;PreviousMonthMinimumDiff)</formula>
    </cfRule>
  </conditionalFormatting>
  <conditionalFormatting sqref="V154">
    <cfRule type="expression" dxfId="154" priority="268" stopIfTrue="1">
      <formula>AND(ISBLANK(S154),ABS(V154)&gt;PreviousMonthMinimumDiff)</formula>
    </cfRule>
  </conditionalFormatting>
  <conditionalFormatting sqref="V157">
    <cfRule type="expression" dxfId="153" priority="269" stopIfTrue="1">
      <formula>AND(NOT(ISBLANK(S157)),ABS(V157)&gt;PreviousMonthMinimumDiff)</formula>
    </cfRule>
  </conditionalFormatting>
  <conditionalFormatting sqref="V157">
    <cfRule type="expression" dxfId="152" priority="270" stopIfTrue="1">
      <formula>AND(ISBLANK(S157),ABS(V157)&gt;PreviousMonthMinimumDiff)</formula>
    </cfRule>
  </conditionalFormatting>
  <conditionalFormatting sqref="V158">
    <cfRule type="expression" dxfId="151" priority="271" stopIfTrue="1">
      <formula>AND(NOT(ISBLANK(S158)),ABS(V158)&gt;PreviousMonthMinimumDiff)</formula>
    </cfRule>
  </conditionalFormatting>
  <conditionalFormatting sqref="V158">
    <cfRule type="expression" dxfId="150" priority="272" stopIfTrue="1">
      <formula>AND(ISBLANK(S158),ABS(V158)&gt;PreviousMonthMinimumDiff)</formula>
    </cfRule>
  </conditionalFormatting>
  <conditionalFormatting sqref="V159">
    <cfRule type="expression" dxfId="149" priority="273" stopIfTrue="1">
      <formula>AND(NOT(ISBLANK(S159)),ABS(V159)&gt;PreviousMonthMinimumDiff)</formula>
    </cfRule>
  </conditionalFormatting>
  <conditionalFormatting sqref="V159">
    <cfRule type="expression" dxfId="148" priority="274" stopIfTrue="1">
      <formula>AND(ISBLANK(S159),ABS(V159)&gt;PreviousMonthMinimumDiff)</formula>
    </cfRule>
  </conditionalFormatting>
  <conditionalFormatting sqref="V160">
    <cfRule type="expression" dxfId="147" priority="275" stopIfTrue="1">
      <formula>AND(NOT(ISBLANK(S160)),ABS(V160)&gt;PreviousMonthMinimumDiff)</formula>
    </cfRule>
  </conditionalFormatting>
  <conditionalFormatting sqref="V160">
    <cfRule type="expression" dxfId="146" priority="276" stopIfTrue="1">
      <formula>AND(ISBLANK(S160),ABS(V160)&gt;PreviousMonthMinimumDiff)</formula>
    </cfRule>
  </conditionalFormatting>
  <conditionalFormatting sqref="V161">
    <cfRule type="expression" dxfId="145" priority="277" stopIfTrue="1">
      <formula>AND(NOT(ISBLANK(S161)),ABS(V161)&gt;PreviousMonthMinimumDiff)</formula>
    </cfRule>
  </conditionalFormatting>
  <conditionalFormatting sqref="V161">
    <cfRule type="expression" dxfId="144" priority="278" stopIfTrue="1">
      <formula>AND(ISBLANK(S161),ABS(V161)&gt;PreviousMonthMinimumDiff)</formula>
    </cfRule>
  </conditionalFormatting>
  <conditionalFormatting sqref="V162">
    <cfRule type="expression" dxfId="143" priority="279" stopIfTrue="1">
      <formula>AND(NOT(ISBLANK(S162)),ABS(V162)&gt;PreviousMonthMinimumDiff)</formula>
    </cfRule>
  </conditionalFormatting>
  <conditionalFormatting sqref="V162">
    <cfRule type="expression" dxfId="142" priority="280" stopIfTrue="1">
      <formula>AND(ISBLANK(S162),ABS(V162)&gt;PreviousMonthMinimumDiff)</formula>
    </cfRule>
  </conditionalFormatting>
  <conditionalFormatting sqref="V163">
    <cfRule type="expression" dxfId="141" priority="281" stopIfTrue="1">
      <formula>AND(NOT(ISBLANK(S163)),ABS(V163)&gt;PreviousMonthMinimumDiff)</formula>
    </cfRule>
  </conditionalFormatting>
  <conditionalFormatting sqref="V163">
    <cfRule type="expression" dxfId="140" priority="282" stopIfTrue="1">
      <formula>AND(ISBLANK(S163),ABS(V163)&gt;PreviousMonthMinimumDiff)</formula>
    </cfRule>
  </conditionalFormatting>
  <conditionalFormatting sqref="V164">
    <cfRule type="expression" dxfId="139" priority="283" stopIfTrue="1">
      <formula>AND(NOT(ISBLANK(S164)),ABS(V164)&gt;PreviousMonthMinimumDiff)</formula>
    </cfRule>
  </conditionalFormatting>
  <conditionalFormatting sqref="V164">
    <cfRule type="expression" dxfId="138" priority="284" stopIfTrue="1">
      <formula>AND(ISBLANK(S164),ABS(V164)&gt;PreviousMonthMinimumDiff)</formula>
    </cfRule>
  </conditionalFormatting>
  <conditionalFormatting sqref="V165">
    <cfRule type="expression" dxfId="137" priority="285" stopIfTrue="1">
      <formula>AND(NOT(ISBLANK(S165)),ABS(V165)&gt;PreviousMonthMinimumDiff)</formula>
    </cfRule>
  </conditionalFormatting>
  <conditionalFormatting sqref="V165">
    <cfRule type="expression" dxfId="136" priority="286" stopIfTrue="1">
      <formula>AND(ISBLANK(S165),ABS(V165)&gt;PreviousMonthMinimumDiff)</formula>
    </cfRule>
  </conditionalFormatting>
  <conditionalFormatting sqref="V166">
    <cfRule type="expression" dxfId="135" priority="287" stopIfTrue="1">
      <formula>AND(NOT(ISBLANK(S166)),ABS(V166)&gt;PreviousMonthMinimumDiff)</formula>
    </cfRule>
  </conditionalFormatting>
  <conditionalFormatting sqref="V166">
    <cfRule type="expression" dxfId="134" priority="288" stopIfTrue="1">
      <formula>AND(ISBLANK(S166),ABS(V166)&gt;PreviousMonthMinimumDiff)</formula>
    </cfRule>
  </conditionalFormatting>
  <conditionalFormatting sqref="V167">
    <cfRule type="expression" dxfId="133" priority="289" stopIfTrue="1">
      <formula>AND(NOT(ISBLANK(S167)),ABS(V167)&gt;PreviousMonthMinimumDiff)</formula>
    </cfRule>
  </conditionalFormatting>
  <conditionalFormatting sqref="V167">
    <cfRule type="expression" dxfId="132" priority="290" stopIfTrue="1">
      <formula>AND(ISBLANK(S167),ABS(V167)&gt;PreviousMonthMinimumDiff)</formula>
    </cfRule>
  </conditionalFormatting>
  <conditionalFormatting sqref="V168">
    <cfRule type="expression" dxfId="131" priority="291" stopIfTrue="1">
      <formula>AND(NOT(ISBLANK(S168)),ABS(V168)&gt;PreviousMonthMinimumDiff)</formula>
    </cfRule>
  </conditionalFormatting>
  <conditionalFormatting sqref="V168">
    <cfRule type="expression" dxfId="130" priority="292" stopIfTrue="1">
      <formula>AND(ISBLANK(S168),ABS(V168)&gt;PreviousMonthMinimumDiff)</formula>
    </cfRule>
  </conditionalFormatting>
  <conditionalFormatting sqref="V169">
    <cfRule type="expression" dxfId="129" priority="293" stopIfTrue="1">
      <formula>AND(NOT(ISBLANK(S169)),ABS(V169)&gt;PreviousMonthMinimumDiff)</formula>
    </cfRule>
  </conditionalFormatting>
  <conditionalFormatting sqref="V169">
    <cfRule type="expression" dxfId="128" priority="294" stopIfTrue="1">
      <formula>AND(ISBLANK(S169),ABS(V169)&gt;PreviousMonthMinimumDiff)</formula>
    </cfRule>
  </conditionalFormatting>
  <conditionalFormatting sqref="V170">
    <cfRule type="expression" dxfId="127" priority="295" stopIfTrue="1">
      <formula>AND(NOT(ISBLANK(S170)),ABS(V170)&gt;PreviousMonthMinimumDiff)</formula>
    </cfRule>
  </conditionalFormatting>
  <conditionalFormatting sqref="V170">
    <cfRule type="expression" dxfId="126" priority="296" stopIfTrue="1">
      <formula>AND(ISBLANK(S170),ABS(V170)&gt;PreviousMonthMinimumDiff)</formula>
    </cfRule>
  </conditionalFormatting>
  <conditionalFormatting sqref="V171">
    <cfRule type="expression" dxfId="125" priority="297" stopIfTrue="1">
      <formula>AND(NOT(ISBLANK(S171)),ABS(V171)&gt;PreviousMonthMinimumDiff)</formula>
    </cfRule>
  </conditionalFormatting>
  <conditionalFormatting sqref="V171">
    <cfRule type="expression" dxfId="124" priority="298" stopIfTrue="1">
      <formula>AND(ISBLANK(S171),ABS(V171)&gt;PreviousMonthMinimumDiff)</formula>
    </cfRule>
  </conditionalFormatting>
  <conditionalFormatting sqref="V172">
    <cfRule type="expression" dxfId="123" priority="299" stopIfTrue="1">
      <formula>AND(NOT(ISBLANK(S172)),ABS(V172)&gt;PreviousMonthMinimumDiff)</formula>
    </cfRule>
  </conditionalFormatting>
  <conditionalFormatting sqref="V172">
    <cfRule type="expression" dxfId="122" priority="300" stopIfTrue="1">
      <formula>AND(ISBLANK(S172),ABS(V172)&gt;PreviousMonthMinimumDiff)</formula>
    </cfRule>
  </conditionalFormatting>
  <conditionalFormatting sqref="V173">
    <cfRule type="expression" dxfId="121" priority="301" stopIfTrue="1">
      <formula>AND(NOT(ISBLANK(S173)),ABS(V173)&gt;PreviousMonthMinimumDiff)</formula>
    </cfRule>
  </conditionalFormatting>
  <conditionalFormatting sqref="V173">
    <cfRule type="expression" dxfId="120" priority="302" stopIfTrue="1">
      <formula>AND(ISBLANK(S173),ABS(V173)&gt;PreviousMonthMinimumDiff)</formula>
    </cfRule>
  </conditionalFormatting>
  <conditionalFormatting sqref="V174">
    <cfRule type="expression" dxfId="119" priority="303" stopIfTrue="1">
      <formula>AND(NOT(ISBLANK(S174)),ABS(V174)&gt;PreviousMonthMinimumDiff)</formula>
    </cfRule>
  </conditionalFormatting>
  <conditionalFormatting sqref="V174">
    <cfRule type="expression" dxfId="118" priority="304" stopIfTrue="1">
      <formula>AND(ISBLANK(S174),ABS(V174)&gt;PreviousMonthMinimumDiff)</formula>
    </cfRule>
  </conditionalFormatting>
  <conditionalFormatting sqref="V175">
    <cfRule type="expression" dxfId="117" priority="305" stopIfTrue="1">
      <formula>AND(NOT(ISBLANK(S175)),ABS(V175)&gt;PreviousMonthMinimumDiff)</formula>
    </cfRule>
  </conditionalFormatting>
  <conditionalFormatting sqref="V175">
    <cfRule type="expression" dxfId="116" priority="306" stopIfTrue="1">
      <formula>AND(ISBLANK(S175),ABS(V175)&gt;PreviousMonthMinimumDiff)</formula>
    </cfRule>
  </conditionalFormatting>
  <conditionalFormatting sqref="V176">
    <cfRule type="expression" dxfId="115" priority="307" stopIfTrue="1">
      <formula>AND(NOT(ISBLANK(S176)),ABS(V176)&gt;PreviousMonthMinimumDiff)</formula>
    </cfRule>
  </conditionalFormatting>
  <conditionalFormatting sqref="V176">
    <cfRule type="expression" dxfId="114" priority="308" stopIfTrue="1">
      <formula>AND(ISBLANK(S176),ABS(V176)&gt;PreviousMonthMinimumDiff)</formula>
    </cfRule>
  </conditionalFormatting>
  <conditionalFormatting sqref="V177">
    <cfRule type="expression" dxfId="113" priority="309" stopIfTrue="1">
      <formula>AND(NOT(ISBLANK(S177)),ABS(V177)&gt;PreviousMonthMinimumDiff)</formula>
    </cfRule>
  </conditionalFormatting>
  <conditionalFormatting sqref="V177">
    <cfRule type="expression" dxfId="112" priority="310" stopIfTrue="1">
      <formula>AND(ISBLANK(S177),ABS(V177)&gt;PreviousMonthMinimumDiff)</formula>
    </cfRule>
  </conditionalFormatting>
  <conditionalFormatting sqref="V178">
    <cfRule type="expression" dxfId="111" priority="311" stopIfTrue="1">
      <formula>AND(NOT(ISBLANK(S178)),ABS(V178)&gt;PreviousMonthMinimumDiff)</formula>
    </cfRule>
  </conditionalFormatting>
  <conditionalFormatting sqref="V178">
    <cfRule type="expression" dxfId="110" priority="312" stopIfTrue="1">
      <formula>AND(ISBLANK(S178),ABS(V178)&gt;PreviousMonthMinimumDiff)</formula>
    </cfRule>
  </conditionalFormatting>
  <conditionalFormatting sqref="V179">
    <cfRule type="expression" dxfId="109" priority="313" stopIfTrue="1">
      <formula>AND(NOT(ISBLANK(S179)),ABS(V179)&gt;PreviousMonthMinimumDiff)</formula>
    </cfRule>
  </conditionalFormatting>
  <conditionalFormatting sqref="V179">
    <cfRule type="expression" dxfId="108" priority="314" stopIfTrue="1">
      <formula>AND(ISBLANK(S179),ABS(V179)&gt;PreviousMonthMinimumDiff)</formula>
    </cfRule>
  </conditionalFormatting>
  <conditionalFormatting sqref="V180">
    <cfRule type="expression" dxfId="107" priority="315" stopIfTrue="1">
      <formula>AND(NOT(ISBLANK(S180)),ABS(V180)&gt;PreviousMonthMinimumDiff)</formula>
    </cfRule>
  </conditionalFormatting>
  <conditionalFormatting sqref="V180">
    <cfRule type="expression" dxfId="106" priority="316" stopIfTrue="1">
      <formula>AND(ISBLANK(S180),ABS(V180)&gt;PreviousMonthMinimumDiff)</formula>
    </cfRule>
  </conditionalFormatting>
  <conditionalFormatting sqref="V181">
    <cfRule type="expression" dxfId="105" priority="317" stopIfTrue="1">
      <formula>AND(NOT(ISBLANK(S181)),ABS(V181)&gt;PreviousMonthMinimumDiff)</formula>
    </cfRule>
  </conditionalFormatting>
  <conditionalFormatting sqref="V181">
    <cfRule type="expression" dxfId="104" priority="318" stopIfTrue="1">
      <formula>AND(ISBLANK(S181),ABS(V181)&gt;PreviousMonthMinimumDiff)</formula>
    </cfRule>
  </conditionalFormatting>
  <conditionalFormatting sqref="V182">
    <cfRule type="expression" dxfId="103" priority="319" stopIfTrue="1">
      <formula>AND(NOT(ISBLANK(S182)),ABS(V182)&gt;PreviousMonthMinimumDiff)</formula>
    </cfRule>
  </conditionalFormatting>
  <conditionalFormatting sqref="V182">
    <cfRule type="expression" dxfId="102" priority="320" stopIfTrue="1">
      <formula>AND(ISBLANK(S182),ABS(V182)&gt;PreviousMonthMinimumDiff)</formula>
    </cfRule>
  </conditionalFormatting>
  <conditionalFormatting sqref="V183">
    <cfRule type="expression" dxfId="101" priority="321" stopIfTrue="1">
      <formula>AND(NOT(ISBLANK(S183)),ABS(V183)&gt;PreviousMonthMinimumDiff)</formula>
    </cfRule>
  </conditionalFormatting>
  <conditionalFormatting sqref="V183">
    <cfRule type="expression" dxfId="100" priority="322" stopIfTrue="1">
      <formula>AND(ISBLANK(S183),ABS(V183)&gt;PreviousMonthMinimumDiff)</formula>
    </cfRule>
  </conditionalFormatting>
  <conditionalFormatting sqref="V184">
    <cfRule type="expression" dxfId="99" priority="323" stopIfTrue="1">
      <formula>AND(NOT(ISBLANK(S184)),ABS(V184)&gt;PreviousMonthMinimumDiff)</formula>
    </cfRule>
  </conditionalFormatting>
  <conditionalFormatting sqref="V184">
    <cfRule type="expression" dxfId="98" priority="324" stopIfTrue="1">
      <formula>AND(ISBLANK(S184),ABS(V184)&gt;PreviousMonthMinimumDiff)</formula>
    </cfRule>
  </conditionalFormatting>
  <conditionalFormatting sqref="V185">
    <cfRule type="expression" dxfId="97" priority="325" stopIfTrue="1">
      <formula>AND(NOT(ISBLANK(S185)),ABS(V185)&gt;PreviousMonthMinimumDiff)</formula>
    </cfRule>
  </conditionalFormatting>
  <conditionalFormatting sqref="V185">
    <cfRule type="expression" dxfId="96" priority="326" stopIfTrue="1">
      <formula>AND(ISBLANK(S185),ABS(V185)&gt;PreviousMonthMinimumDiff)</formula>
    </cfRule>
  </conditionalFormatting>
  <conditionalFormatting sqref="V186">
    <cfRule type="expression" dxfId="95" priority="327" stopIfTrue="1">
      <formula>AND(NOT(ISBLANK(S186)),ABS(V186)&gt;PreviousMonthMinimumDiff)</formula>
    </cfRule>
  </conditionalFormatting>
  <conditionalFormatting sqref="V186">
    <cfRule type="expression" dxfId="94" priority="328" stopIfTrue="1">
      <formula>AND(ISBLANK(S186),ABS(V186)&gt;PreviousMonthMinimumDiff)</formula>
    </cfRule>
  </conditionalFormatting>
  <conditionalFormatting sqref="V187">
    <cfRule type="expression" dxfId="93" priority="329" stopIfTrue="1">
      <formula>AND(NOT(ISBLANK(S187)),ABS(V187)&gt;PreviousMonthMinimumDiff)</formula>
    </cfRule>
  </conditionalFormatting>
  <conditionalFormatting sqref="V187">
    <cfRule type="expression" dxfId="92" priority="330" stopIfTrue="1">
      <formula>AND(ISBLANK(S187),ABS(V187)&gt;PreviousMonthMinimumDiff)</formula>
    </cfRule>
  </conditionalFormatting>
  <conditionalFormatting sqref="V188">
    <cfRule type="expression" dxfId="91" priority="331" stopIfTrue="1">
      <formula>AND(NOT(ISBLANK(S188)),ABS(V188)&gt;PreviousMonthMinimumDiff)</formula>
    </cfRule>
  </conditionalFormatting>
  <conditionalFormatting sqref="V188">
    <cfRule type="expression" dxfId="90" priority="332" stopIfTrue="1">
      <formula>AND(ISBLANK(S188),ABS(V188)&gt;PreviousMonthMinimumDiff)</formula>
    </cfRule>
  </conditionalFormatting>
  <conditionalFormatting sqref="V189">
    <cfRule type="expression" dxfId="89" priority="333" stopIfTrue="1">
      <formula>AND(NOT(ISBLANK(S189)),ABS(V189)&gt;PreviousMonthMinimumDiff)</formula>
    </cfRule>
  </conditionalFormatting>
  <conditionalFormatting sqref="V189">
    <cfRule type="expression" dxfId="88" priority="334" stopIfTrue="1">
      <formula>AND(ISBLANK(S189),ABS(V189)&gt;PreviousMonthMinimumDiff)</formula>
    </cfRule>
  </conditionalFormatting>
  <conditionalFormatting sqref="V190">
    <cfRule type="expression" dxfId="87" priority="335" stopIfTrue="1">
      <formula>AND(NOT(ISBLANK(S190)),ABS(V190)&gt;PreviousMonthMinimumDiff)</formula>
    </cfRule>
  </conditionalFormatting>
  <conditionalFormatting sqref="V190">
    <cfRule type="expression" dxfId="86" priority="336" stopIfTrue="1">
      <formula>AND(ISBLANK(S190),ABS(V190)&gt;PreviousMonthMinimumDiff)</formula>
    </cfRule>
  </conditionalFormatting>
  <conditionalFormatting sqref="V191">
    <cfRule type="expression" dxfId="85" priority="337" stopIfTrue="1">
      <formula>AND(NOT(ISBLANK(S191)),ABS(V191)&gt;PreviousMonthMinimumDiff)</formula>
    </cfRule>
  </conditionalFormatting>
  <conditionalFormatting sqref="V191">
    <cfRule type="expression" dxfId="84" priority="338" stopIfTrue="1">
      <formula>AND(ISBLANK(S191),ABS(V191)&gt;PreviousMonthMinimumDiff)</formula>
    </cfRule>
  </conditionalFormatting>
  <conditionalFormatting sqref="V194">
    <cfRule type="expression" dxfId="83" priority="339" stopIfTrue="1">
      <formula>AND(NOT(ISBLANK(S194)),ABS(V194)&gt;PreviousMonthMinimumDiff)</formula>
    </cfRule>
  </conditionalFormatting>
  <conditionalFormatting sqref="V194">
    <cfRule type="expression" dxfId="82" priority="340" stopIfTrue="1">
      <formula>AND(ISBLANK(S194),ABS(V194)&gt;PreviousMonthMinimumDiff)</formula>
    </cfRule>
  </conditionalFormatting>
  <conditionalFormatting sqref="V195">
    <cfRule type="expression" dxfId="81" priority="341" stopIfTrue="1">
      <formula>AND(NOT(ISBLANK(S195)),ABS(V195)&gt;PreviousMonthMinimumDiff)</formula>
    </cfRule>
  </conditionalFormatting>
  <conditionalFormatting sqref="V195">
    <cfRule type="expression" dxfId="80" priority="342" stopIfTrue="1">
      <formula>AND(ISBLANK(S195),ABS(V195)&gt;PreviousMonthMinimumDiff)</formula>
    </cfRule>
  </conditionalFormatting>
  <conditionalFormatting sqref="V196">
    <cfRule type="expression" dxfId="79" priority="343" stopIfTrue="1">
      <formula>AND(NOT(ISBLANK(S196)),ABS(V196)&gt;PreviousMonthMinimumDiff)</formula>
    </cfRule>
  </conditionalFormatting>
  <conditionalFormatting sqref="V196">
    <cfRule type="expression" dxfId="78" priority="344" stopIfTrue="1">
      <formula>AND(ISBLANK(S196),ABS(V196)&gt;PreviousMonthMinimumDiff)</formula>
    </cfRule>
  </conditionalFormatting>
  <conditionalFormatting sqref="V197">
    <cfRule type="expression" dxfId="77" priority="345" stopIfTrue="1">
      <formula>AND(NOT(ISBLANK(S197)),ABS(V197)&gt;PreviousMonthMinimumDiff)</formula>
    </cfRule>
  </conditionalFormatting>
  <conditionalFormatting sqref="V197">
    <cfRule type="expression" dxfId="76" priority="346" stopIfTrue="1">
      <formula>AND(ISBLANK(S197),ABS(V197)&gt;PreviousMonthMinimumDiff)</formula>
    </cfRule>
  </conditionalFormatting>
  <conditionalFormatting sqref="V198">
    <cfRule type="expression" dxfId="75" priority="347" stopIfTrue="1">
      <formula>AND(NOT(ISBLANK(S198)),ABS(V198)&gt;PreviousMonthMinimumDiff)</formula>
    </cfRule>
  </conditionalFormatting>
  <conditionalFormatting sqref="V198">
    <cfRule type="expression" dxfId="74" priority="348" stopIfTrue="1">
      <formula>AND(ISBLANK(S198),ABS(V198)&gt;PreviousMonthMinimumDiff)</formula>
    </cfRule>
  </conditionalFormatting>
  <conditionalFormatting sqref="V199">
    <cfRule type="expression" dxfId="73" priority="349" stopIfTrue="1">
      <formula>AND(NOT(ISBLANK(S199)),ABS(V199)&gt;PreviousMonthMinimumDiff)</formula>
    </cfRule>
  </conditionalFormatting>
  <conditionalFormatting sqref="V199">
    <cfRule type="expression" dxfId="72" priority="350" stopIfTrue="1">
      <formula>AND(ISBLANK(S199),ABS(V199)&gt;PreviousMonthMinimumDiff)</formula>
    </cfRule>
  </conditionalFormatting>
  <conditionalFormatting sqref="V200">
    <cfRule type="expression" dxfId="71" priority="351" stopIfTrue="1">
      <formula>AND(NOT(ISBLANK(S200)),ABS(V200)&gt;PreviousMonthMinimumDiff)</formula>
    </cfRule>
  </conditionalFormatting>
  <conditionalFormatting sqref="V200">
    <cfRule type="expression" dxfId="70" priority="352" stopIfTrue="1">
      <formula>AND(ISBLANK(S200),ABS(V200)&gt;PreviousMonthMinimumDiff)</formula>
    </cfRule>
  </conditionalFormatting>
  <conditionalFormatting sqref="V201">
    <cfRule type="expression" dxfId="69" priority="353" stopIfTrue="1">
      <formula>AND(NOT(ISBLANK(S201)),ABS(V201)&gt;PreviousMonthMinimumDiff)</formula>
    </cfRule>
  </conditionalFormatting>
  <conditionalFormatting sqref="V201">
    <cfRule type="expression" dxfId="68" priority="354" stopIfTrue="1">
      <formula>AND(ISBLANK(S201),ABS(V201)&gt;PreviousMonthMinimumDiff)</formula>
    </cfRule>
  </conditionalFormatting>
  <conditionalFormatting sqref="V202">
    <cfRule type="expression" dxfId="67" priority="355" stopIfTrue="1">
      <formula>AND(NOT(ISBLANK(S202)),ABS(V202)&gt;PreviousMonthMinimumDiff)</formula>
    </cfRule>
  </conditionalFormatting>
  <conditionalFormatting sqref="V202">
    <cfRule type="expression" dxfId="66" priority="356" stopIfTrue="1">
      <formula>AND(ISBLANK(S202),ABS(V202)&gt;PreviousMonthMinimumDiff)</formula>
    </cfRule>
  </conditionalFormatting>
  <conditionalFormatting sqref="V203">
    <cfRule type="expression" dxfId="65" priority="357" stopIfTrue="1">
      <formula>AND(NOT(ISBLANK(S203)),ABS(V203)&gt;PreviousMonthMinimumDiff)</formula>
    </cfRule>
  </conditionalFormatting>
  <conditionalFormatting sqref="V203">
    <cfRule type="expression" dxfId="64" priority="358" stopIfTrue="1">
      <formula>AND(ISBLANK(S203),ABS(V203)&gt;PreviousMonthMinimumDiff)</formula>
    </cfRule>
  </conditionalFormatting>
  <conditionalFormatting sqref="V204">
    <cfRule type="expression" dxfId="63" priority="359" stopIfTrue="1">
      <formula>AND(NOT(ISBLANK(S204)),ABS(V204)&gt;PreviousMonthMinimumDiff)</formula>
    </cfRule>
  </conditionalFormatting>
  <conditionalFormatting sqref="V204">
    <cfRule type="expression" dxfId="62" priority="360" stopIfTrue="1">
      <formula>AND(ISBLANK(S204),ABS(V204)&gt;PreviousMonthMinimumDiff)</formula>
    </cfRule>
  </conditionalFormatting>
  <conditionalFormatting sqref="V205">
    <cfRule type="expression" dxfId="61" priority="361" stopIfTrue="1">
      <formula>AND(NOT(ISBLANK(S205)),ABS(V205)&gt;PreviousMonthMinimumDiff)</formula>
    </cfRule>
  </conditionalFormatting>
  <conditionalFormatting sqref="V205">
    <cfRule type="expression" dxfId="60" priority="362" stopIfTrue="1">
      <formula>AND(ISBLANK(S205),ABS(V205)&gt;PreviousMonthMinimumDiff)</formula>
    </cfRule>
  </conditionalFormatting>
  <conditionalFormatting sqref="V206">
    <cfRule type="expression" dxfId="59" priority="363" stopIfTrue="1">
      <formula>AND(NOT(ISBLANK(S206)),ABS(V206)&gt;PreviousMonthMinimumDiff)</formula>
    </cfRule>
  </conditionalFormatting>
  <conditionalFormatting sqref="V206">
    <cfRule type="expression" dxfId="58" priority="364" stopIfTrue="1">
      <formula>AND(ISBLANK(S206),ABS(V206)&gt;PreviousMonthMinimumDiff)</formula>
    </cfRule>
  </conditionalFormatting>
  <conditionalFormatting sqref="V207">
    <cfRule type="expression" dxfId="57" priority="365" stopIfTrue="1">
      <formula>AND(NOT(ISBLANK(S207)),ABS(V207)&gt;PreviousMonthMinimumDiff)</formula>
    </cfRule>
  </conditionalFormatting>
  <conditionalFormatting sqref="V207">
    <cfRule type="expression" dxfId="56" priority="366" stopIfTrue="1">
      <formula>AND(ISBLANK(S207),ABS(V207)&gt;PreviousMonthMinimumDiff)</formula>
    </cfRule>
  </conditionalFormatting>
  <conditionalFormatting sqref="V208">
    <cfRule type="expression" dxfId="55" priority="367" stopIfTrue="1">
      <formula>AND(NOT(ISBLANK(S208)),ABS(V208)&gt;PreviousMonthMinimumDiff)</formula>
    </cfRule>
  </conditionalFormatting>
  <conditionalFormatting sqref="V208">
    <cfRule type="expression" dxfId="54" priority="368" stopIfTrue="1">
      <formula>AND(ISBLANK(S208),ABS(V208)&gt;PreviousMonthMinimumDiff)</formula>
    </cfRule>
  </conditionalFormatting>
  <conditionalFormatting sqref="V209">
    <cfRule type="expression" dxfId="53" priority="369" stopIfTrue="1">
      <formula>AND(NOT(ISBLANK(S209)),ABS(V209)&gt;PreviousMonthMinimumDiff)</formula>
    </cfRule>
  </conditionalFormatting>
  <conditionalFormatting sqref="V209">
    <cfRule type="expression" dxfId="52" priority="370" stopIfTrue="1">
      <formula>AND(ISBLANK(S209),ABS(V209)&gt;PreviousMonthMinimumDiff)</formula>
    </cfRule>
  </conditionalFormatting>
  <conditionalFormatting sqref="V210">
    <cfRule type="expression" dxfId="51" priority="371" stopIfTrue="1">
      <formula>AND(NOT(ISBLANK(S210)),ABS(V210)&gt;PreviousMonthMinimumDiff)</formula>
    </cfRule>
  </conditionalFormatting>
  <conditionalFormatting sqref="V210">
    <cfRule type="expression" dxfId="50" priority="372" stopIfTrue="1">
      <formula>AND(ISBLANK(S210),ABS(V210)&gt;PreviousMonthMinimumDiff)</formula>
    </cfRule>
  </conditionalFormatting>
  <conditionalFormatting sqref="V211">
    <cfRule type="expression" dxfId="49" priority="373" stopIfTrue="1">
      <formula>AND(NOT(ISBLANK(S211)),ABS(V211)&gt;PreviousMonthMinimumDiff)</formula>
    </cfRule>
  </conditionalFormatting>
  <conditionalFormatting sqref="V211">
    <cfRule type="expression" dxfId="48" priority="374" stopIfTrue="1">
      <formula>AND(ISBLANK(S211),ABS(V211)&gt;PreviousMonthMinimumDiff)</formula>
    </cfRule>
  </conditionalFormatting>
  <conditionalFormatting sqref="V212">
    <cfRule type="expression" dxfId="47" priority="375" stopIfTrue="1">
      <formula>AND(NOT(ISBLANK(S212)),ABS(V212)&gt;PreviousMonthMinimumDiff)</formula>
    </cfRule>
  </conditionalFormatting>
  <conditionalFormatting sqref="V212">
    <cfRule type="expression" dxfId="46" priority="376" stopIfTrue="1">
      <formula>AND(ISBLANK(S212),ABS(V212)&gt;PreviousMonthMinimumDiff)</formula>
    </cfRule>
  </conditionalFormatting>
  <conditionalFormatting sqref="V213">
    <cfRule type="expression" dxfId="45" priority="377" stopIfTrue="1">
      <formula>AND(NOT(ISBLANK(S213)),ABS(V213)&gt;PreviousMonthMinimumDiff)</formula>
    </cfRule>
  </conditionalFormatting>
  <conditionalFormatting sqref="V213">
    <cfRule type="expression" dxfId="44" priority="378" stopIfTrue="1">
      <formula>AND(ISBLANK(S213),ABS(V213)&gt;PreviousMonthMinimumDiff)</formula>
    </cfRule>
  </conditionalFormatting>
  <conditionalFormatting sqref="V214">
    <cfRule type="expression" dxfId="43" priority="379" stopIfTrue="1">
      <formula>AND(NOT(ISBLANK(S214)),ABS(V214)&gt;PreviousMonthMinimumDiff)</formula>
    </cfRule>
  </conditionalFormatting>
  <conditionalFormatting sqref="V214">
    <cfRule type="expression" dxfId="42" priority="380" stopIfTrue="1">
      <formula>AND(ISBLANK(S214),ABS(V214)&gt;PreviousMonthMinimumDiff)</formula>
    </cfRule>
  </conditionalFormatting>
  <conditionalFormatting sqref="V215">
    <cfRule type="expression" dxfId="41" priority="381" stopIfTrue="1">
      <formula>AND(NOT(ISBLANK(S215)),ABS(V215)&gt;PreviousMonthMinimumDiff)</formula>
    </cfRule>
  </conditionalFormatting>
  <conditionalFormatting sqref="V215">
    <cfRule type="expression" dxfId="40" priority="382" stopIfTrue="1">
      <formula>AND(ISBLANK(S215),ABS(V215)&gt;PreviousMonthMinimumDiff)</formula>
    </cfRule>
  </conditionalFormatting>
  <conditionalFormatting sqref="V216">
    <cfRule type="expression" dxfId="39" priority="383" stopIfTrue="1">
      <formula>AND(NOT(ISBLANK(S216)),ABS(V216)&gt;PreviousMonthMinimumDiff)</formula>
    </cfRule>
  </conditionalFormatting>
  <conditionalFormatting sqref="V216">
    <cfRule type="expression" dxfId="38" priority="384" stopIfTrue="1">
      <formula>AND(ISBLANK(S216),ABS(V216)&gt;PreviousMonthMinimumDiff)</formula>
    </cfRule>
  </conditionalFormatting>
  <conditionalFormatting sqref="V217">
    <cfRule type="expression" dxfId="37" priority="385" stopIfTrue="1">
      <formula>AND(NOT(ISBLANK(S217)),ABS(V217)&gt;PreviousMonthMinimumDiff)</formula>
    </cfRule>
  </conditionalFormatting>
  <conditionalFormatting sqref="V217">
    <cfRule type="expression" dxfId="36" priority="386" stopIfTrue="1">
      <formula>AND(ISBLANK(S217),ABS(V217)&gt;PreviousMonthMinimumDiff)</formula>
    </cfRule>
  </conditionalFormatting>
  <conditionalFormatting sqref="V218">
    <cfRule type="expression" dxfId="35" priority="387" stopIfTrue="1">
      <formula>AND(NOT(ISBLANK(S218)),ABS(V218)&gt;PreviousMonthMinimumDiff)</formula>
    </cfRule>
  </conditionalFormatting>
  <conditionalFormatting sqref="V218">
    <cfRule type="expression" dxfId="34" priority="388" stopIfTrue="1">
      <formula>AND(ISBLANK(S218),ABS(V218)&gt;PreviousMonthMinimumDiff)</formula>
    </cfRule>
  </conditionalFormatting>
  <conditionalFormatting sqref="V219">
    <cfRule type="expression" dxfId="33" priority="389" stopIfTrue="1">
      <formula>AND(NOT(ISBLANK(S219)),ABS(V219)&gt;PreviousMonthMinimumDiff)</formula>
    </cfRule>
  </conditionalFormatting>
  <conditionalFormatting sqref="V219">
    <cfRule type="expression" dxfId="32" priority="390" stopIfTrue="1">
      <formula>AND(ISBLANK(S219),ABS(V219)&gt;PreviousMonthMinimumDiff)</formula>
    </cfRule>
  </conditionalFormatting>
  <conditionalFormatting sqref="V220">
    <cfRule type="expression" dxfId="31" priority="391" stopIfTrue="1">
      <formula>AND(NOT(ISBLANK(S220)),ABS(V220)&gt;PreviousMonthMinimumDiff)</formula>
    </cfRule>
  </conditionalFormatting>
  <conditionalFormatting sqref="V220">
    <cfRule type="expression" dxfId="30" priority="392" stopIfTrue="1">
      <formula>AND(ISBLANK(S220),ABS(V220)&gt;PreviousMonthMinimumDiff)</formula>
    </cfRule>
  </conditionalFormatting>
  <conditionalFormatting sqref="V221">
    <cfRule type="expression" dxfId="29" priority="393" stopIfTrue="1">
      <formula>AND(NOT(ISBLANK(S221)),ABS(V221)&gt;PreviousMonthMinimumDiff)</formula>
    </cfRule>
  </conditionalFormatting>
  <conditionalFormatting sqref="V221">
    <cfRule type="expression" dxfId="28" priority="394" stopIfTrue="1">
      <formula>AND(ISBLANK(S221),ABS(V221)&gt;PreviousMonthMinimumDiff)</formula>
    </cfRule>
  </conditionalFormatting>
  <conditionalFormatting sqref="V222">
    <cfRule type="expression" dxfId="27" priority="395" stopIfTrue="1">
      <formula>AND(NOT(ISBLANK(S222)),ABS(V222)&gt;PreviousMonthMinimumDiff)</formula>
    </cfRule>
  </conditionalFormatting>
  <conditionalFormatting sqref="V222">
    <cfRule type="expression" dxfId="26" priority="396" stopIfTrue="1">
      <formula>AND(ISBLANK(S222),ABS(V222)&gt;PreviousMonthMinimumDiff)</formula>
    </cfRule>
  </conditionalFormatting>
  <conditionalFormatting sqref="V223">
    <cfRule type="expression" dxfId="25" priority="397" stopIfTrue="1">
      <formula>AND(NOT(ISBLANK(S223)),ABS(V223)&gt;PreviousMonthMinimumDiff)</formula>
    </cfRule>
  </conditionalFormatting>
  <conditionalFormatting sqref="V223">
    <cfRule type="expression" dxfId="24" priority="398" stopIfTrue="1">
      <formula>AND(ISBLANK(S223),ABS(V223)&gt;PreviousMonthMinimumDiff)</formula>
    </cfRule>
  </conditionalFormatting>
  <conditionalFormatting sqref="V224">
    <cfRule type="expression" dxfId="23" priority="399" stopIfTrue="1">
      <formula>AND(NOT(ISBLANK(S224)),ABS(V224)&gt;PreviousMonthMinimumDiff)</formula>
    </cfRule>
  </conditionalFormatting>
  <conditionalFormatting sqref="V224">
    <cfRule type="expression" dxfId="22" priority="400" stopIfTrue="1">
      <formula>AND(ISBLANK(S224),ABS(V224)&gt;PreviousMonthMinimumDiff)</formula>
    </cfRule>
  </conditionalFormatting>
  <conditionalFormatting sqref="V225">
    <cfRule type="expression" dxfId="21" priority="401" stopIfTrue="1">
      <formula>AND(NOT(ISBLANK(S225)),ABS(V225)&gt;PreviousMonthMinimumDiff)</formula>
    </cfRule>
  </conditionalFormatting>
  <conditionalFormatting sqref="V225">
    <cfRule type="expression" dxfId="20" priority="402" stopIfTrue="1">
      <formula>AND(ISBLANK(S225),ABS(V225)&gt;PreviousMonthMinimumDiff)</formula>
    </cfRule>
  </conditionalFormatting>
  <conditionalFormatting sqref="V226">
    <cfRule type="expression" dxfId="19" priority="403" stopIfTrue="1">
      <formula>AND(NOT(ISBLANK(S226)),ABS(V226)&gt;PreviousMonthMinimumDiff)</formula>
    </cfRule>
  </conditionalFormatting>
  <conditionalFormatting sqref="V226">
    <cfRule type="expression" dxfId="18" priority="404" stopIfTrue="1">
      <formula>AND(ISBLANK(S226),ABS(V226)&gt;PreviousMonthMinimumDiff)</formula>
    </cfRule>
  </conditionalFormatting>
  <conditionalFormatting sqref="V227">
    <cfRule type="expression" dxfId="17" priority="405" stopIfTrue="1">
      <formula>AND(NOT(ISBLANK(S227)),ABS(V227)&gt;PreviousMonthMinimumDiff)</formula>
    </cfRule>
  </conditionalFormatting>
  <conditionalFormatting sqref="V227">
    <cfRule type="expression" dxfId="16" priority="406" stopIfTrue="1">
      <formula>AND(ISBLANK(S227),ABS(V227)&gt;PreviousMonthMinimumDiff)</formula>
    </cfRule>
  </conditionalFormatting>
  <conditionalFormatting sqref="V228">
    <cfRule type="expression" dxfId="15" priority="407" stopIfTrue="1">
      <formula>AND(NOT(ISBLANK(S228)),ABS(V228)&gt;PreviousMonthMinimumDiff)</formula>
    </cfRule>
  </conditionalFormatting>
  <conditionalFormatting sqref="V228">
    <cfRule type="expression" dxfId="14" priority="408" stopIfTrue="1">
      <formula>AND(ISBLANK(S228),ABS(V228)&gt;PreviousMonthMinimumDiff)</formula>
    </cfRule>
  </conditionalFormatting>
  <conditionalFormatting sqref="V229">
    <cfRule type="expression" dxfId="13" priority="409" stopIfTrue="1">
      <formula>AND(NOT(ISBLANK(S229)),ABS(V229)&gt;PreviousMonthMinimumDiff)</formula>
    </cfRule>
  </conditionalFormatting>
  <conditionalFormatting sqref="V229">
    <cfRule type="expression" dxfId="12" priority="410" stopIfTrue="1">
      <formula>AND(ISBLANK(S229),ABS(V229)&gt;PreviousMonthMinimumDiff)</formula>
    </cfRule>
  </conditionalFormatting>
  <conditionalFormatting sqref="V230">
    <cfRule type="expression" dxfId="11" priority="411" stopIfTrue="1">
      <formula>AND(NOT(ISBLANK(S230)),ABS(V230)&gt;PreviousMonthMinimumDiff)</formula>
    </cfRule>
  </conditionalFormatting>
  <conditionalFormatting sqref="V230">
    <cfRule type="expression" dxfId="10" priority="412" stopIfTrue="1">
      <formula>AND(ISBLANK(S230),ABS(V230)&gt;PreviousMonthMinimumDiff)</formula>
    </cfRule>
  </conditionalFormatting>
  <conditionalFormatting sqref="V231">
    <cfRule type="expression" dxfId="9" priority="413" stopIfTrue="1">
      <formula>AND(NOT(ISBLANK(S231)),ABS(V231)&gt;PreviousMonthMinimumDiff)</formula>
    </cfRule>
  </conditionalFormatting>
  <conditionalFormatting sqref="V231">
    <cfRule type="expression" dxfId="8" priority="414" stopIfTrue="1">
      <formula>AND(ISBLANK(S231),ABS(V231)&gt;PreviousMonthMinimumDiff)</formula>
    </cfRule>
  </conditionalFormatting>
  <conditionalFormatting sqref="V232">
    <cfRule type="expression" dxfId="7" priority="415" stopIfTrue="1">
      <formula>AND(NOT(ISBLANK(S232)),ABS(V232)&gt;PreviousMonthMinimumDiff)</formula>
    </cfRule>
  </conditionalFormatting>
  <conditionalFormatting sqref="V232">
    <cfRule type="expression" dxfId="6" priority="416" stopIfTrue="1">
      <formula>AND(ISBLANK(S232),ABS(V232)&gt;PreviousMonthMinimumDiff)</formula>
    </cfRule>
  </conditionalFormatting>
  <conditionalFormatting sqref="V233">
    <cfRule type="expression" dxfId="5" priority="417" stopIfTrue="1">
      <formula>AND(NOT(ISBLANK(S233)),ABS(V233)&gt;PreviousMonthMinimumDiff)</formula>
    </cfRule>
  </conditionalFormatting>
  <conditionalFormatting sqref="V233">
    <cfRule type="expression" dxfId="4" priority="418" stopIfTrue="1">
      <formula>AND(ISBLANK(S233),ABS(V233)&gt;PreviousMonthMinimumDiff)</formula>
    </cfRule>
  </conditionalFormatting>
  <conditionalFormatting sqref="V234">
    <cfRule type="expression" dxfId="3" priority="419" stopIfTrue="1">
      <formula>AND(NOT(ISBLANK(S234)),ABS(V234)&gt;PreviousMonthMinimumDiff)</formula>
    </cfRule>
  </conditionalFormatting>
  <conditionalFormatting sqref="V234">
    <cfRule type="expression" dxfId="2" priority="420" stopIfTrue="1">
      <formula>AND(ISBLANK(S234),ABS(V234)&gt;PreviousMonthMinimumDiff)</formula>
    </cfRule>
  </conditionalFormatting>
  <conditionalFormatting sqref="V235">
    <cfRule type="expression" dxfId="1" priority="421" stopIfTrue="1">
      <formula>AND(NOT(ISBLANK(S235)),ABS(V235)&gt;PreviousMonthMinimumDiff)</formula>
    </cfRule>
  </conditionalFormatting>
  <conditionalFormatting sqref="V235">
    <cfRule type="expression" dxfId="0" priority="422" stopIfTrue="1">
      <formula>AND(ISBLANK(S235),ABS(V235)&gt;PreviousMonthMinimumDiff)</formula>
    </cfRule>
  </conditionalFormatting>
  <pageMargins left="0.7" right="0.7" top="0.75" bottom="0.75" header="0.3" footer="0.3"/>
  <pageSetup fitToHeight="0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772B6-1964-4300-A37C-8F9AB0C78F45}">
  <sheetPr codeName="Sheet4">
    <pageSetUpPr fitToPage="1"/>
  </sheetPr>
  <dimension ref="A1:R54"/>
  <sheetViews>
    <sheetView showGridLines="0" topLeftCell="A27" workbookViewId="0">
      <selection activeCell="G11" sqref="G11"/>
    </sheetView>
  </sheetViews>
  <sheetFormatPr defaultRowHeight="14.5" x14ac:dyDescent="0.35"/>
  <cols>
    <col min="1" max="3" width="1.81640625" customWidth="1"/>
    <col min="4" max="4" width="26.7265625" customWidth="1"/>
    <col min="5" max="5" width="10.453125" bestFit="1" customWidth="1"/>
    <col min="6" max="6" width="15.54296875" bestFit="1" customWidth="1"/>
    <col min="7" max="7" width="11.7265625" customWidth="1"/>
  </cols>
  <sheetData>
    <row r="1" spans="1:18" ht="20.25" customHeight="1" x14ac:dyDescent="0.5">
      <c r="A1" s="1" t="s">
        <v>282</v>
      </c>
      <c r="B1" s="30"/>
      <c r="C1" s="30"/>
      <c r="E1" s="41"/>
      <c r="F1" s="41"/>
      <c r="G1" s="94"/>
    </row>
    <row r="2" spans="1:18" ht="15" customHeight="1" x14ac:dyDescent="0.35">
      <c r="A2" s="3" t="s">
        <v>1</v>
      </c>
      <c r="B2" s="31"/>
      <c r="C2" s="31"/>
      <c r="E2" s="41"/>
      <c r="F2" s="41"/>
      <c r="G2" s="41"/>
    </row>
    <row r="3" spans="1:18" ht="15" customHeight="1" x14ac:dyDescent="0.35">
      <c r="A3" s="4" t="s">
        <v>318</v>
      </c>
      <c r="B3" s="32"/>
      <c r="C3" s="32"/>
      <c r="E3" s="41"/>
      <c r="F3" s="41"/>
      <c r="G3" s="94"/>
    </row>
    <row r="4" spans="1:18" ht="12.75" customHeight="1" x14ac:dyDescent="0.35">
      <c r="A4" s="31"/>
      <c r="B4" s="31"/>
      <c r="C4" s="31"/>
      <c r="E4" s="41"/>
      <c r="F4" s="41"/>
      <c r="G4" s="94"/>
    </row>
    <row r="5" spans="1:18" ht="12.75" customHeight="1" x14ac:dyDescent="0.35">
      <c r="A5" s="95" t="s">
        <v>282</v>
      </c>
      <c r="B5" s="95"/>
      <c r="C5" s="95"/>
      <c r="D5" s="95"/>
      <c r="E5" s="96">
        <v>44742</v>
      </c>
      <c r="F5" s="96">
        <v>44895</v>
      </c>
      <c r="G5" s="96">
        <v>45107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1.25" customHeight="1" x14ac:dyDescent="0.35">
      <c r="A6" s="101" t="s">
        <v>283</v>
      </c>
      <c r="B6" s="97"/>
      <c r="C6" s="97"/>
      <c r="D6" s="97"/>
      <c r="E6" s="39" t="s">
        <v>284</v>
      </c>
      <c r="F6" s="39" t="s">
        <v>31</v>
      </c>
      <c r="G6" s="39" t="s">
        <v>285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1.25" customHeight="1" x14ac:dyDescent="0.35">
      <c r="A7" s="2" t="s">
        <v>283</v>
      </c>
      <c r="B7" s="2"/>
      <c r="C7" s="2"/>
      <c r="D7" s="2"/>
      <c r="E7" s="42"/>
      <c r="F7" s="42"/>
      <c r="G7" s="4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1.25" customHeight="1" x14ac:dyDescent="0.35">
      <c r="A8" s="2"/>
      <c r="B8" s="2" t="s">
        <v>286</v>
      </c>
      <c r="C8" s="2"/>
      <c r="D8" s="2"/>
      <c r="E8" s="42"/>
      <c r="F8" s="42"/>
      <c r="G8" s="4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1.25" customHeight="1" x14ac:dyDescent="0.35">
      <c r="A9" s="2"/>
      <c r="B9" s="2"/>
      <c r="C9" s="2" t="s">
        <v>287</v>
      </c>
      <c r="D9" s="2"/>
      <c r="E9" s="42"/>
      <c r="F9" s="42"/>
      <c r="G9" s="4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1.25" customHeight="1" x14ac:dyDescent="0.35">
      <c r="A10" s="2"/>
      <c r="B10" s="2"/>
      <c r="C10" s="2"/>
      <c r="D10" s="2" t="s">
        <v>288</v>
      </c>
      <c r="E10" s="42">
        <v>0</v>
      </c>
      <c r="F10" s="42">
        <v>0</v>
      </c>
      <c r="G10" s="42"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1.25" customHeight="1" x14ac:dyDescent="0.35">
      <c r="A11" s="2"/>
      <c r="B11" s="2"/>
      <c r="C11" s="2"/>
      <c r="D11" s="2" t="s">
        <v>289</v>
      </c>
      <c r="E11" s="42">
        <v>2029572.39</v>
      </c>
      <c r="F11" s="42">
        <v>2305317.59</v>
      </c>
      <c r="G11" s="42">
        <v>1854850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1.25" customHeight="1" x14ac:dyDescent="0.35">
      <c r="A12" s="2"/>
      <c r="B12" s="2"/>
      <c r="C12" s="2"/>
      <c r="D12" s="2" t="s">
        <v>290</v>
      </c>
      <c r="E12" s="42">
        <v>0</v>
      </c>
      <c r="F12" s="42">
        <v>0</v>
      </c>
      <c r="G12" s="42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1.25" customHeight="1" x14ac:dyDescent="0.35">
      <c r="A13" s="2"/>
      <c r="B13" s="2"/>
      <c r="C13" s="2"/>
      <c r="D13" s="2" t="s">
        <v>291</v>
      </c>
      <c r="E13" s="42">
        <v>0</v>
      </c>
      <c r="F13" s="42">
        <v>0</v>
      </c>
      <c r="G13" s="42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1.25" customHeight="1" x14ac:dyDescent="0.35">
      <c r="A14" s="2"/>
      <c r="B14" s="2"/>
      <c r="C14" s="2"/>
      <c r="D14" s="2" t="s">
        <v>292</v>
      </c>
      <c r="E14" s="42">
        <v>0</v>
      </c>
      <c r="F14" s="42">
        <v>0</v>
      </c>
      <c r="G14" s="42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1.25" customHeight="1" x14ac:dyDescent="0.35">
      <c r="A15" s="2"/>
      <c r="B15" s="2"/>
      <c r="C15" s="2"/>
      <c r="D15" s="2" t="s">
        <v>293</v>
      </c>
      <c r="E15" s="42">
        <v>0</v>
      </c>
      <c r="F15" s="42">
        <v>0</v>
      </c>
      <c r="G15" s="42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1.25" customHeight="1" x14ac:dyDescent="0.35">
      <c r="A16" s="2"/>
      <c r="B16" s="2"/>
      <c r="C16" s="2"/>
      <c r="D16" s="2" t="s">
        <v>294</v>
      </c>
      <c r="E16" s="42">
        <v>0</v>
      </c>
      <c r="F16" s="42">
        <v>0</v>
      </c>
      <c r="G16" s="42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1.25" customHeight="1" x14ac:dyDescent="0.35">
      <c r="A17" s="2"/>
      <c r="B17" s="2"/>
      <c r="C17" s="2"/>
      <c r="D17" s="2" t="s">
        <v>295</v>
      </c>
      <c r="E17" s="42">
        <v>270.60000000000002</v>
      </c>
      <c r="F17" s="42">
        <v>602.6</v>
      </c>
      <c r="G17" s="42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1.25" customHeight="1" x14ac:dyDescent="0.35">
      <c r="A18" s="2"/>
      <c r="B18" s="2"/>
      <c r="C18" s="2"/>
      <c r="D18" s="2" t="s">
        <v>296</v>
      </c>
      <c r="E18" s="42">
        <v>302.10000000000002</v>
      </c>
      <c r="F18" s="42">
        <v>302.10000000000002</v>
      </c>
      <c r="G18" s="42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1.25" customHeight="1" x14ac:dyDescent="0.35">
      <c r="A19" s="2"/>
      <c r="B19" s="2"/>
      <c r="C19" s="2"/>
      <c r="D19" s="2" t="s">
        <v>297</v>
      </c>
      <c r="E19" s="42">
        <v>19</v>
      </c>
      <c r="F19" s="42">
        <v>19</v>
      </c>
      <c r="G19" s="42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1.25" customHeight="1" x14ac:dyDescent="0.35">
      <c r="A20" s="2"/>
      <c r="B20" s="2"/>
      <c r="C20" s="2"/>
      <c r="D20" s="2" t="s">
        <v>298</v>
      </c>
      <c r="E20" s="42">
        <v>50738.87</v>
      </c>
      <c r="F20" s="42">
        <v>50000</v>
      </c>
      <c r="G20" s="42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1.25" customHeight="1" x14ac:dyDescent="0.35">
      <c r="A21" s="2"/>
      <c r="B21" s="2"/>
      <c r="C21" s="2"/>
      <c r="D21" s="29" t="s">
        <v>299</v>
      </c>
      <c r="E21" s="45">
        <v>2080902.9600000002</v>
      </c>
      <c r="F21" s="45">
        <v>2356241.29</v>
      </c>
      <c r="G21" s="45">
        <v>1854849.6743543521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1.25" customHeight="1" x14ac:dyDescent="0.35">
      <c r="A22" s="2"/>
      <c r="B22" s="2"/>
      <c r="C22" s="2" t="s">
        <v>300</v>
      </c>
      <c r="D22" s="2"/>
      <c r="E22" s="42"/>
      <c r="F22" s="42"/>
      <c r="G22" s="4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1.25" customHeight="1" x14ac:dyDescent="0.35">
      <c r="A23" s="2"/>
      <c r="B23" s="2"/>
      <c r="C23" s="2"/>
      <c r="D23" s="2" t="s">
        <v>257</v>
      </c>
      <c r="E23" s="42">
        <v>408578.89</v>
      </c>
      <c r="F23" s="42">
        <v>0</v>
      </c>
      <c r="G23" s="42">
        <v>408578.87109375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1.25" customHeight="1" x14ac:dyDescent="0.35">
      <c r="A24" s="2"/>
      <c r="B24" s="2"/>
      <c r="C24" s="2"/>
      <c r="D24" s="2" t="s">
        <v>258</v>
      </c>
      <c r="E24" s="42">
        <v>123396.9</v>
      </c>
      <c r="F24" s="42">
        <v>83216.08</v>
      </c>
      <c r="G24" s="42">
        <v>123396.90031249999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1.25" customHeight="1" x14ac:dyDescent="0.35">
      <c r="A25" s="2"/>
      <c r="B25" s="2"/>
      <c r="C25" s="2"/>
      <c r="D25" s="29" t="s">
        <v>301</v>
      </c>
      <c r="E25" s="45">
        <v>531975.79</v>
      </c>
      <c r="F25" s="45">
        <v>83216.08</v>
      </c>
      <c r="G25" s="45">
        <v>531975.77140624996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1.25" customHeight="1" x14ac:dyDescent="0.35">
      <c r="A26" s="2"/>
      <c r="B26" s="2"/>
      <c r="C26" s="29" t="s">
        <v>302</v>
      </c>
      <c r="D26" s="29"/>
      <c r="E26" s="45">
        <v>2612878.75</v>
      </c>
      <c r="F26" s="45">
        <v>2439457.37</v>
      </c>
      <c r="G26" s="45">
        <v>2386825.4457606021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1.25" customHeight="1" x14ac:dyDescent="0.35">
      <c r="A27" s="2"/>
      <c r="B27" s="29" t="s">
        <v>303</v>
      </c>
      <c r="C27" s="29"/>
      <c r="D27" s="29"/>
      <c r="E27" s="45">
        <v>2612878.75</v>
      </c>
      <c r="F27" s="45">
        <v>2439457.37</v>
      </c>
      <c r="G27" s="45">
        <v>2386825.4457606021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1.25" customHeight="1" x14ac:dyDescent="0.35">
      <c r="A28" s="2"/>
      <c r="B28" s="2"/>
      <c r="C28" s="2"/>
      <c r="D28" s="2"/>
      <c r="E28" s="42"/>
      <c r="F28" s="42"/>
      <c r="G28" s="4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1.25" customHeight="1" x14ac:dyDescent="0.35">
      <c r="A29" s="98" t="s">
        <v>304</v>
      </c>
      <c r="B29" s="98"/>
      <c r="C29" s="99"/>
      <c r="D29" s="99"/>
      <c r="E29" s="100" t="s">
        <v>284</v>
      </c>
      <c r="F29" s="100" t="s">
        <v>31</v>
      </c>
      <c r="G29" s="100" t="s">
        <v>285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1.25" customHeight="1" x14ac:dyDescent="0.35">
      <c r="A30" s="2" t="s">
        <v>304</v>
      </c>
      <c r="B30" s="2"/>
      <c r="C30" s="2"/>
      <c r="D30" s="2"/>
      <c r="E30" s="42"/>
      <c r="F30" s="42"/>
      <c r="G30" s="4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1.25" customHeight="1" x14ac:dyDescent="0.35">
      <c r="A31" s="2"/>
      <c r="B31" s="2" t="s">
        <v>305</v>
      </c>
      <c r="C31" s="2"/>
      <c r="D31" s="2"/>
      <c r="E31" s="42"/>
      <c r="F31" s="42"/>
      <c r="G31" s="4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1.25" customHeight="1" x14ac:dyDescent="0.35">
      <c r="A32" s="2"/>
      <c r="B32" s="2"/>
      <c r="C32" s="2" t="s">
        <v>306</v>
      </c>
      <c r="D32" s="2"/>
      <c r="E32" s="42"/>
      <c r="F32" s="42"/>
      <c r="G32" s="4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1.25" customHeight="1" x14ac:dyDescent="0.35">
      <c r="A33" s="2"/>
      <c r="B33" s="2"/>
      <c r="C33" s="2"/>
      <c r="D33" s="2" t="s">
        <v>260</v>
      </c>
      <c r="E33" s="42">
        <v>100302.57</v>
      </c>
      <c r="F33" s="42">
        <v>209977.4</v>
      </c>
      <c r="G33" s="42">
        <v>100302.56894531249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1.25" customHeight="1" x14ac:dyDescent="0.35">
      <c r="A34" s="2"/>
      <c r="B34" s="2"/>
      <c r="C34" s="2"/>
      <c r="D34" s="2" t="s">
        <v>261</v>
      </c>
      <c r="E34" s="42">
        <v>0</v>
      </c>
      <c r="F34" s="42">
        <v>15912.78</v>
      </c>
      <c r="G34" s="42">
        <v>-7.6171874752617441E-4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1.25" customHeight="1" x14ac:dyDescent="0.35">
      <c r="A35" s="2"/>
      <c r="B35" s="2"/>
      <c r="C35" s="2"/>
      <c r="D35" s="2" t="s">
        <v>262</v>
      </c>
      <c r="E35" s="42">
        <v>0</v>
      </c>
      <c r="F35" s="42">
        <v>0</v>
      </c>
      <c r="G35" s="42"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1.25" customHeight="1" x14ac:dyDescent="0.35">
      <c r="A36" s="2"/>
      <c r="B36" s="2"/>
      <c r="C36" s="2"/>
      <c r="D36" s="2" t="s">
        <v>263</v>
      </c>
      <c r="E36" s="42">
        <v>3107.09</v>
      </c>
      <c r="F36" s="42">
        <v>14096.93</v>
      </c>
      <c r="G36" s="42">
        <v>3107.0897900390646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1.25" customHeight="1" x14ac:dyDescent="0.35">
      <c r="A37" s="2"/>
      <c r="B37" s="2"/>
      <c r="C37" s="2"/>
      <c r="D37" s="2" t="s">
        <v>264</v>
      </c>
      <c r="E37" s="42">
        <v>7009.51</v>
      </c>
      <c r="F37" s="42">
        <v>9362.24</v>
      </c>
      <c r="G37" s="42">
        <v>7009.5100500488279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1.25" customHeight="1" x14ac:dyDescent="0.35">
      <c r="A38" s="2"/>
      <c r="B38" s="2"/>
      <c r="C38" s="2"/>
      <c r="D38" s="2" t="s">
        <v>265</v>
      </c>
      <c r="E38" s="42">
        <v>1472.13</v>
      </c>
      <c r="F38" s="42">
        <v>5564.29</v>
      </c>
      <c r="G38" s="42">
        <v>1472.1299047851567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1.25" customHeight="1" x14ac:dyDescent="0.35">
      <c r="A39" s="2"/>
      <c r="B39" s="2"/>
      <c r="C39" s="2"/>
      <c r="D39" s="29" t="s">
        <v>307</v>
      </c>
      <c r="E39" s="45">
        <v>111891.3</v>
      </c>
      <c r="F39" s="45">
        <v>254913.63999999998</v>
      </c>
      <c r="G39" s="45">
        <v>111891.2979284668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1.25" customHeight="1" x14ac:dyDescent="0.35">
      <c r="A40" s="2"/>
      <c r="B40" s="2"/>
      <c r="C40" s="2" t="s">
        <v>308</v>
      </c>
      <c r="D40" s="2"/>
      <c r="E40" s="42"/>
      <c r="F40" s="42"/>
      <c r="G40" s="4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1.25" customHeight="1" x14ac:dyDescent="0.35">
      <c r="A41" s="2"/>
      <c r="B41" s="2"/>
      <c r="C41" s="2"/>
      <c r="D41" s="2" t="s">
        <v>259</v>
      </c>
      <c r="E41" s="42">
        <v>108180.37</v>
      </c>
      <c r="F41" s="42">
        <v>81714.850000000006</v>
      </c>
      <c r="G41" s="42">
        <v>108180.3700195312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1.25" customHeight="1" x14ac:dyDescent="0.35">
      <c r="A42" s="2"/>
      <c r="B42" s="2"/>
      <c r="C42" s="2"/>
      <c r="D42" s="29" t="s">
        <v>309</v>
      </c>
      <c r="E42" s="45">
        <v>108180.37</v>
      </c>
      <c r="F42" s="45">
        <v>81714.850000000006</v>
      </c>
      <c r="G42" s="45">
        <v>108180.3700195312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1.25" customHeight="1" x14ac:dyDescent="0.35">
      <c r="A43" s="2"/>
      <c r="B43" s="2"/>
      <c r="C43" s="29" t="s">
        <v>310</v>
      </c>
      <c r="D43" s="29"/>
      <c r="E43" s="45">
        <v>220071.66999999998</v>
      </c>
      <c r="F43" s="45">
        <v>336628.49</v>
      </c>
      <c r="G43" s="45">
        <v>220071.66794799798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1.25" customHeight="1" x14ac:dyDescent="0.35">
      <c r="A44" s="2"/>
      <c r="B44" s="2" t="s">
        <v>311</v>
      </c>
      <c r="C44" s="2"/>
      <c r="D44" s="2"/>
      <c r="E44" s="42"/>
      <c r="F44" s="42"/>
      <c r="G44" s="4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1.25" customHeight="1" x14ac:dyDescent="0.35">
      <c r="A45" s="2"/>
      <c r="B45" s="2"/>
      <c r="C45" s="2" t="s">
        <v>312</v>
      </c>
      <c r="D45" s="2"/>
      <c r="E45" s="42"/>
      <c r="F45" s="42"/>
      <c r="G45" s="4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1.25" customHeight="1" x14ac:dyDescent="0.35">
      <c r="A46" s="2"/>
      <c r="B46" s="2"/>
      <c r="C46" s="2"/>
      <c r="D46" s="2" t="s">
        <v>313</v>
      </c>
      <c r="E46" s="42">
        <v>1817842.18</v>
      </c>
      <c r="F46" s="42">
        <v>2392807.08</v>
      </c>
      <c r="G46" s="42">
        <v>2392807.080000001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1.25" customHeight="1" x14ac:dyDescent="0.35">
      <c r="A47" s="2"/>
      <c r="B47" s="2"/>
      <c r="C47" s="2"/>
      <c r="D47" s="29" t="s">
        <v>314</v>
      </c>
      <c r="E47" s="45">
        <v>1817842.18</v>
      </c>
      <c r="F47" s="45">
        <v>2392807.08</v>
      </c>
      <c r="G47" s="45">
        <v>2392807.080000001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1.25" customHeight="1" x14ac:dyDescent="0.35">
      <c r="A48" s="2"/>
      <c r="B48" s="2"/>
      <c r="C48" s="2" t="s">
        <v>30</v>
      </c>
      <c r="D48" s="2"/>
      <c r="E48" s="42"/>
      <c r="F48" s="42"/>
      <c r="G48" s="4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1.25" customHeight="1" x14ac:dyDescent="0.35">
      <c r="A49" s="2"/>
      <c r="B49" s="2"/>
      <c r="C49" s="2"/>
      <c r="D49" s="2" t="s">
        <v>30</v>
      </c>
      <c r="E49" s="42">
        <v>574964.9</v>
      </c>
      <c r="F49" s="42">
        <v>-289978.2</v>
      </c>
      <c r="G49" s="42">
        <v>-226053.30218739621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1.25" customHeight="1" x14ac:dyDescent="0.35">
      <c r="A50" s="2"/>
      <c r="B50" s="2"/>
      <c r="C50" s="2"/>
      <c r="D50" s="29" t="s">
        <v>315</v>
      </c>
      <c r="E50" s="45">
        <v>574964.9</v>
      </c>
      <c r="F50" s="45">
        <v>-289978.2</v>
      </c>
      <c r="G50" s="45">
        <v>-226053.30218739621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1.25" customHeight="1" x14ac:dyDescent="0.35">
      <c r="A51" s="2"/>
      <c r="B51" s="2"/>
      <c r="C51" s="29" t="s">
        <v>316</v>
      </c>
      <c r="D51" s="29"/>
      <c r="E51" s="45">
        <v>2392807.08</v>
      </c>
      <c r="F51" s="45">
        <v>2102828.88</v>
      </c>
      <c r="G51" s="45">
        <v>2166753.7778126048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1.25" customHeight="1" x14ac:dyDescent="0.35">
      <c r="A52" s="2"/>
      <c r="B52" s="29" t="s">
        <v>317</v>
      </c>
      <c r="C52" s="29"/>
      <c r="D52" s="29"/>
      <c r="E52" s="45">
        <v>2612878.75</v>
      </c>
      <c r="F52" s="45">
        <v>2439457.37</v>
      </c>
      <c r="G52" s="45">
        <v>2386825.4457606026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</sheetData>
  <conditionalFormatting sqref="A29:G29">
    <cfRule type="expression" priority="5" stopIfTrue="1">
      <formula>TRUE</formula>
    </cfRule>
  </conditionalFormatting>
  <pageMargins left="0.7" right="0.7" top="0.75" bottom="0.75" header="0.3" footer="0.3"/>
  <pageSetup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Dashboard</vt:lpstr>
      <vt:lpstr>Income Stmt - Lanier</vt:lpstr>
      <vt:lpstr>Income Stmt - Dalton</vt:lpstr>
      <vt:lpstr>Income Stmt - Glen Oaks</vt:lpstr>
      <vt:lpstr>Income Stmt - Forecast</vt:lpstr>
      <vt:lpstr>Monthly Projections</vt:lpstr>
      <vt:lpstr>Balance Sheet - Detailed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Deno</dc:creator>
  <cp:lastModifiedBy>Angela Beck</cp:lastModifiedBy>
  <dcterms:created xsi:type="dcterms:W3CDTF">2023-01-06T20:51:15Z</dcterms:created>
  <dcterms:modified xsi:type="dcterms:W3CDTF">2023-01-09T13:59:11Z</dcterms:modified>
</cp:coreProperties>
</file>