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rglobal-my.sharepoint.com/personal/rherve_scor_com/Documents/Personal/MCCPS/2023/Sep 2023/"/>
    </mc:Choice>
  </mc:AlternateContent>
  <xr:revisionPtr revIDLastSave="0" documentId="8_{86A19CFF-FDBF-4DD3-9C33-279659EEA3FD}" xr6:coauthVersionLast="47" xr6:coauthVersionMax="47" xr10:uidLastSave="{00000000-0000-0000-0000-000000000000}"/>
  <bookViews>
    <workbookView xWindow="-110" yWindow="-110" windowWidth="19420" windowHeight="10300" xr2:uid="{589EEA8F-7459-4C48-8D0B-E1667D27B3DC}"/>
  </bookViews>
  <sheets>
    <sheet name="Budget maste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9" i="1" l="1"/>
  <c r="D89" i="1"/>
  <c r="B89" i="1"/>
  <c r="B92" i="1" s="1"/>
  <c r="F70" i="1"/>
  <c r="D70" i="1"/>
  <c r="D92" i="1" s="1"/>
  <c r="B70" i="1"/>
  <c r="F63" i="1"/>
  <c r="D63" i="1"/>
  <c r="B63" i="1"/>
  <c r="D41" i="1"/>
  <c r="B41" i="1"/>
  <c r="F39" i="1"/>
  <c r="F38" i="1"/>
  <c r="F37" i="1"/>
  <c r="F41" i="1" s="1"/>
  <c r="D34" i="1"/>
  <c r="F26" i="1"/>
  <c r="F34" i="1" s="1"/>
  <c r="D21" i="1"/>
  <c r="B21" i="1"/>
  <c r="D9" i="1"/>
  <c r="B9" i="1"/>
  <c r="G7" i="1"/>
  <c r="F8" i="1" s="1"/>
  <c r="F9" i="1" s="1"/>
  <c r="F21" i="1" s="1"/>
  <c r="F92" i="1" l="1"/>
  <c r="F93" i="1" s="1"/>
  <c r="B93" i="1"/>
  <c r="D93" i="1"/>
</calcChain>
</file>

<file path=xl/sharedStrings.xml><?xml version="1.0" encoding="utf-8"?>
<sst xmlns="http://schemas.openxmlformats.org/spreadsheetml/2006/main" count="122" uniqueCount="102">
  <si>
    <t xml:space="preserve"> </t>
  </si>
  <si>
    <t>FY23 Approved Operating Budget at 224</t>
  </si>
  <si>
    <t>FY24 Approved Budget</t>
  </si>
  <si>
    <t>FY24 Updated Operating Budget</t>
  </si>
  <si>
    <t>Projected PPE</t>
  </si>
  <si>
    <t>FY23</t>
  </si>
  <si>
    <t>FY24</t>
  </si>
  <si>
    <t>Approved</t>
  </si>
  <si>
    <t>Board Approved</t>
  </si>
  <si>
    <t>Updated (Proposed)</t>
  </si>
  <si>
    <t>PPE</t>
  </si>
  <si>
    <t>4005 STATE ALLOCATION</t>
  </si>
  <si>
    <t>4040 INVESTMENT INCOME</t>
  </si>
  <si>
    <t>4050 OTHER INCOME</t>
  </si>
  <si>
    <t>4051 17 Lime Rent</t>
  </si>
  <si>
    <t xml:space="preserve"> Lease back on</t>
  </si>
  <si>
    <t>4054 MISC INCOME</t>
  </si>
  <si>
    <t>4056 Homework Club</t>
  </si>
  <si>
    <t>4055 STUDENT SUCCESS FUND</t>
  </si>
  <si>
    <t>???</t>
  </si>
  <si>
    <t>4060 CONTRIBUTIONS</t>
  </si>
  <si>
    <t>4080 REIMBURSEMENTS</t>
  </si>
  <si>
    <t>4085 MEDICARE REIMB.</t>
  </si>
  <si>
    <t>not participating</t>
  </si>
  <si>
    <t>4090 FUNDRAISING</t>
  </si>
  <si>
    <t>TBD</t>
  </si>
  <si>
    <t>Total 4090 FUNDRAISING</t>
  </si>
  <si>
    <t>Total Income</t>
  </si>
  <si>
    <t>Gross Profit</t>
  </si>
  <si>
    <t>Expenses</t>
  </si>
  <si>
    <t>5000 PERSONNEL - SALARIES</t>
  </si>
  <si>
    <t>Other sheet</t>
  </si>
  <si>
    <t>Payroll Taxes</t>
  </si>
  <si>
    <t>5115 Soc Sec</t>
  </si>
  <si>
    <t>Payroll taxes</t>
  </si>
  <si>
    <t>5116 Medicare</t>
  </si>
  <si>
    <t>5117 Unemployment</t>
  </si>
  <si>
    <t>5118 MAPML</t>
  </si>
  <si>
    <t>5120 Work Comp</t>
  </si>
  <si>
    <t>Total Payroll Taxes</t>
  </si>
  <si>
    <t>Total 5000 PERSONNEL</t>
  </si>
  <si>
    <t>5140 BENEFITS</t>
  </si>
  <si>
    <t>5141 Health</t>
  </si>
  <si>
    <t>from other tab</t>
  </si>
  <si>
    <t>5142 Dental</t>
  </si>
  <si>
    <t>5143 Life &amp; Disability</t>
  </si>
  <si>
    <t>5144 Vision</t>
  </si>
  <si>
    <t>employee paid</t>
  </si>
  <si>
    <t>Total 5140 BENEFITS</t>
  </si>
  <si>
    <t>5150 STAFF DEVELOPMENT</t>
  </si>
  <si>
    <t>New Line - Teaching Force</t>
  </si>
  <si>
    <t>5160 SEARCH COSTS</t>
  </si>
  <si>
    <t>5170 SUBSTITUTE</t>
  </si>
  <si>
    <t>5200 DIRECT STUDENT SUPPORT</t>
  </si>
  <si>
    <t>5202 Furnishings</t>
  </si>
  <si>
    <t>5203 Student Success Fund</t>
  </si>
  <si>
    <t>5210 Teachers supplies</t>
  </si>
  <si>
    <t>5211 Instructional Equipment</t>
  </si>
  <si>
    <t>5215 Curiculum supplies</t>
  </si>
  <si>
    <t>5220 Student supplies</t>
  </si>
  <si>
    <t>5221 SPED supplies</t>
  </si>
  <si>
    <t>5222 SPED Services</t>
  </si>
  <si>
    <t>5240 Computer Support</t>
  </si>
  <si>
    <t>5241 Technology - Hardware</t>
  </si>
  <si>
    <t>5242 Technology-Software</t>
  </si>
  <si>
    <t>incl $2500 Unified</t>
  </si>
  <si>
    <t>5250 Nursing supplies</t>
  </si>
  <si>
    <t>5255 Homework Club</t>
  </si>
  <si>
    <t>5260 Enrichment</t>
  </si>
  <si>
    <t>Total 5200 DIRECT STUDENT SUPPORT</t>
  </si>
  <si>
    <t>5300 OCCUPANCY</t>
  </si>
  <si>
    <t>5320 Maintenance</t>
  </si>
  <si>
    <t>5330 CustSvc</t>
  </si>
  <si>
    <t>5340 CustSupplies</t>
  </si>
  <si>
    <t>5351 Utilities</t>
  </si>
  <si>
    <t>up</t>
  </si>
  <si>
    <t>Total 5300 OCCUPANCY</t>
  </si>
  <si>
    <t>5400 OFFICE &amp; ADMIN</t>
  </si>
  <si>
    <t>5405 FundraisingExp</t>
  </si>
  <si>
    <t>5410 Supplies</t>
  </si>
  <si>
    <t>5420 Professional Services</t>
  </si>
  <si>
    <t>Board Restricted</t>
  </si>
  <si>
    <t>5430 Accounting</t>
  </si>
  <si>
    <t>5431 Legal</t>
  </si>
  <si>
    <t>already over</t>
  </si>
  <si>
    <t>5435 Marketing</t>
  </si>
  <si>
    <t>will shift to Pers.</t>
  </si>
  <si>
    <t>5440 PayrollSvc</t>
  </si>
  <si>
    <t>5450 Print &amp; Copy</t>
  </si>
  <si>
    <t>5460 Postage</t>
  </si>
  <si>
    <t>5470 General Liability Insurance</t>
  </si>
  <si>
    <t>5480 Board</t>
  </si>
  <si>
    <t>BoT</t>
  </si>
  <si>
    <t>5486 HoS Discretionary</t>
  </si>
  <si>
    <t>5487 Admissions</t>
  </si>
  <si>
    <t>5492 Mortgage Interest</t>
  </si>
  <si>
    <t>5497 Bank Chrg</t>
  </si>
  <si>
    <t>Was HR software</t>
  </si>
  <si>
    <t>Total 5400 OFFICE &amp; ADMIN</t>
  </si>
  <si>
    <t>6100 Depreciation</t>
  </si>
  <si>
    <t>Total Expenses</t>
  </si>
  <si>
    <t>Net Operating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</si>
</sst>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5" x14ac:knownFonts="1"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i/>
      <sz val="9"/>
      <color rgb="FF000000"/>
      <name val="Calibri"/>
      <family val="2"/>
    </font>
    <font>
      <i/>
      <sz val="9"/>
      <color theme="1"/>
      <name val="Calibri"/>
      <family val="2"/>
    </font>
    <font>
      <sz val="11"/>
      <color theme="1"/>
      <name val="Calibri"/>
      <family val="2"/>
    </font>
    <font>
      <sz val="9"/>
      <color rgb="FF000000"/>
      <name val="Calibri"/>
      <family val="2"/>
    </font>
    <font>
      <u/>
      <sz val="10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theme="9"/>
        <bgColor theme="9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34A853"/>
        <bgColor rgb="FF34A853"/>
      </patternFill>
    </fill>
    <fill>
      <patternFill patternType="solid">
        <fgColor theme="7"/>
        <bgColor theme="7"/>
      </patternFill>
    </fill>
  </fills>
  <borders count="7">
    <border>
      <left/>
      <right/>
      <top/>
      <bottom/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5" fillId="3" borderId="0" xfId="0" applyFont="1" applyFill="1"/>
    <xf numFmtId="0" fontId="6" fillId="4" borderId="2" xfId="0" applyFont="1" applyFill="1" applyBorder="1"/>
    <xf numFmtId="0" fontId="5" fillId="0" borderId="0" xfId="0" applyFont="1"/>
    <xf numFmtId="0" fontId="7" fillId="4" borderId="3" xfId="0" applyFont="1" applyFill="1" applyBorder="1"/>
    <xf numFmtId="0" fontId="2" fillId="5" borderId="0" xfId="0" applyFont="1" applyFill="1"/>
    <xf numFmtId="0" fontId="8" fillId="0" borderId="0" xfId="0" applyFont="1" applyAlignment="1">
      <alignment horizontal="center"/>
    </xf>
    <xf numFmtId="164" fontId="6" fillId="0" borderId="0" xfId="0" applyNumberFormat="1" applyFont="1"/>
    <xf numFmtId="164" fontId="4" fillId="0" borderId="4" xfId="0" applyNumberFormat="1" applyFont="1" applyBorder="1"/>
    <xf numFmtId="14" fontId="9" fillId="0" borderId="4" xfId="0" applyNumberFormat="1" applyFont="1" applyBorder="1"/>
    <xf numFmtId="14" fontId="2" fillId="5" borderId="0" xfId="0" applyNumberFormat="1" applyFont="1" applyFill="1"/>
    <xf numFmtId="0" fontId="9" fillId="0" borderId="0" xfId="0" applyFont="1"/>
    <xf numFmtId="164" fontId="6" fillId="0" borderId="4" xfId="0" applyNumberFormat="1" applyFont="1" applyBorder="1"/>
    <xf numFmtId="164" fontId="2" fillId="5" borderId="0" xfId="0" applyNumberFormat="1" applyFont="1" applyFill="1"/>
    <xf numFmtId="0" fontId="2" fillId="5" borderId="5" xfId="0" applyFont="1" applyFill="1" applyBorder="1"/>
    <xf numFmtId="0" fontId="10" fillId="0" borderId="0" xfId="0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164" fontId="11" fillId="0" borderId="4" xfId="0" applyNumberFormat="1" applyFont="1" applyBorder="1" applyAlignment="1">
      <alignment horizontal="right"/>
    </xf>
    <xf numFmtId="0" fontId="8" fillId="0" borderId="0" xfId="0" applyFont="1"/>
    <xf numFmtId="164" fontId="6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164" fontId="9" fillId="6" borderId="4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164" fontId="9" fillId="0" borderId="4" xfId="0" applyNumberFormat="1" applyFont="1" applyBorder="1" applyAlignment="1">
      <alignment horizontal="right"/>
    </xf>
    <xf numFmtId="164" fontId="9" fillId="0" borderId="4" xfId="0" applyNumberFormat="1" applyFont="1" applyBorder="1"/>
    <xf numFmtId="164" fontId="6" fillId="7" borderId="0" xfId="0" applyNumberFormat="1" applyFont="1" applyFill="1" applyAlignment="1">
      <alignment horizontal="right"/>
    </xf>
    <xf numFmtId="164" fontId="9" fillId="8" borderId="4" xfId="0" applyNumberFormat="1" applyFont="1" applyFill="1" applyBorder="1" applyAlignment="1">
      <alignment horizontal="right"/>
    </xf>
    <xf numFmtId="164" fontId="9" fillId="9" borderId="4" xfId="0" applyNumberFormat="1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164" fontId="9" fillId="6" borderId="4" xfId="0" applyNumberFormat="1" applyFont="1" applyFill="1" applyBorder="1"/>
    <xf numFmtId="0" fontId="13" fillId="0" borderId="0" xfId="0" applyFont="1"/>
    <xf numFmtId="164" fontId="9" fillId="7" borderId="4" xfId="0" applyNumberFormat="1" applyFont="1" applyFill="1" applyBorder="1" applyAlignment="1">
      <alignment horizontal="right"/>
    </xf>
    <xf numFmtId="164" fontId="9" fillId="0" borderId="6" xfId="0" applyNumberFormat="1" applyFont="1" applyBorder="1" applyAlignment="1">
      <alignment horizontal="right"/>
    </xf>
    <xf numFmtId="0" fontId="8" fillId="0" borderId="1" xfId="0" applyFont="1" applyBorder="1"/>
    <xf numFmtId="0" fontId="14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horizontal="left"/>
    </xf>
    <xf numFmtId="164" fontId="3" fillId="0" borderId="5" xfId="0" applyNumberFormat="1" applyFont="1" applyBorder="1" applyAlignment="1">
      <alignment horizontal="left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corglobal-my.sharepoint.com/personal/rherve_scor_com/Documents/Personal/MCCPS/2023/Sep%202023/Comparative%20Operating%20Budget.xlsx" TargetMode="External"/><Relationship Id="rId1" Type="http://schemas.openxmlformats.org/officeDocument/2006/relationships/externalLinkPath" Target="Comparative%20Operating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udget master"/>
      <sheetName val="New budget items"/>
      <sheetName val="Health Ins"/>
      <sheetName val="FY24 salary worksheet"/>
      <sheetName val="FY24 salaries revised"/>
    </sheetNames>
    <sheetDataSet>
      <sheetData sheetId="0"/>
      <sheetData sheetId="1"/>
      <sheetData sheetId="2">
        <row r="23">
          <cell r="F23">
            <v>353441.67</v>
          </cell>
        </row>
        <row r="28">
          <cell r="F28">
            <v>26119.800000000003</v>
          </cell>
        </row>
        <row r="30">
          <cell r="F30">
            <v>11376.72</v>
          </cell>
        </row>
      </sheetData>
      <sheetData sheetId="3"/>
      <sheetData sheetId="4">
        <row r="82">
          <cell r="S82">
            <v>2405054.6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8A1C2-B44B-4DC7-8035-FF30AA177EAD}">
  <sheetPr>
    <outlinePr summaryBelow="0" summaryRight="0"/>
    <pageSetUpPr fitToPage="1"/>
  </sheetPr>
  <dimension ref="A1:S997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13.8984375" defaultRowHeight="15.75" customHeight="1" x14ac:dyDescent="0.3"/>
  <cols>
    <col min="1" max="1" width="28.59765625" customWidth="1"/>
    <col min="3" max="3" width="7.796875" customWidth="1"/>
    <col min="4" max="4" width="28.3984375" customWidth="1"/>
    <col min="5" max="5" width="5.09765625" customWidth="1"/>
    <col min="6" max="6" width="31.3984375" bestFit="1" customWidth="1"/>
    <col min="7" max="7" width="14.5" customWidth="1"/>
  </cols>
  <sheetData>
    <row r="1" spans="1:19" ht="13" x14ac:dyDescent="0.3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3" x14ac:dyDescent="0.3">
      <c r="A2" s="2" t="s">
        <v>0</v>
      </c>
      <c r="B2" s="2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 customHeight="1" x14ac:dyDescent="0.35">
      <c r="A3" s="5" t="s">
        <v>1</v>
      </c>
      <c r="B3" s="2"/>
      <c r="C3" s="3"/>
      <c r="D3" s="6" t="s">
        <v>2</v>
      </c>
      <c r="E3" s="7"/>
      <c r="F3" s="8" t="s">
        <v>3</v>
      </c>
      <c r="G3" s="9" t="s">
        <v>4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75" customHeight="1" x14ac:dyDescent="0.35">
      <c r="A4" s="10" t="s">
        <v>0</v>
      </c>
      <c r="B4" s="11"/>
      <c r="C4" s="3"/>
      <c r="D4" s="12"/>
      <c r="E4" s="10"/>
      <c r="F4" s="13">
        <v>45182</v>
      </c>
      <c r="G4" s="14">
        <v>45148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5.75" customHeight="1" x14ac:dyDescent="0.35">
      <c r="A5" s="10" t="s">
        <v>0</v>
      </c>
      <c r="B5" s="11" t="s">
        <v>5</v>
      </c>
      <c r="C5" s="3"/>
      <c r="D5" s="11" t="s">
        <v>6</v>
      </c>
      <c r="E5" s="15"/>
      <c r="F5" s="16" t="s">
        <v>6</v>
      </c>
      <c r="G5" s="17">
        <v>4243860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5.75" customHeight="1" x14ac:dyDescent="0.35">
      <c r="A6" s="15"/>
      <c r="B6" s="11" t="s">
        <v>7</v>
      </c>
      <c r="C6" s="3"/>
      <c r="D6" s="11" t="s">
        <v>8</v>
      </c>
      <c r="E6" s="15"/>
      <c r="F6" s="16" t="s">
        <v>9</v>
      </c>
      <c r="G6" s="18">
        <v>224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 customHeight="1" x14ac:dyDescent="0.35">
      <c r="A7" s="15"/>
      <c r="G7" s="17">
        <f>G5/G6</f>
        <v>18945.803571428572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5.75" customHeight="1" x14ac:dyDescent="0.3">
      <c r="A8" s="19" t="s">
        <v>10</v>
      </c>
      <c r="B8" s="20">
        <v>16653</v>
      </c>
      <c r="C8" s="21"/>
      <c r="D8" s="22">
        <v>18895</v>
      </c>
      <c r="E8" s="19"/>
      <c r="F8" s="22">
        <f>G7</f>
        <v>18945.803571428572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5.75" customHeight="1" x14ac:dyDescent="0.35">
      <c r="A9" s="23" t="s">
        <v>11</v>
      </c>
      <c r="B9" s="24">
        <f>224*16653</f>
        <v>3730272</v>
      </c>
      <c r="C9" s="25">
        <v>224</v>
      </c>
      <c r="D9" s="26">
        <f>D8*195</f>
        <v>3684525</v>
      </c>
      <c r="E9" s="25">
        <v>195</v>
      </c>
      <c r="F9" s="26">
        <f>F8*179</f>
        <v>3391298.8392857146</v>
      </c>
      <c r="G9" s="27">
        <v>179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5.75" customHeight="1" x14ac:dyDescent="0.35">
      <c r="A10" s="23" t="s">
        <v>12</v>
      </c>
      <c r="B10" s="24">
        <v>100</v>
      </c>
      <c r="C10" s="3"/>
      <c r="D10" s="28">
        <v>100</v>
      </c>
      <c r="E10" s="23"/>
      <c r="F10" s="28">
        <v>100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5.75" customHeight="1" x14ac:dyDescent="0.35">
      <c r="A11" s="23" t="s">
        <v>13</v>
      </c>
      <c r="B11" s="24">
        <v>3000</v>
      </c>
      <c r="C11" s="3"/>
      <c r="D11" s="28">
        <v>3000</v>
      </c>
      <c r="E11" s="23"/>
      <c r="F11" s="28">
        <v>3000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5.75" customHeight="1" x14ac:dyDescent="0.35">
      <c r="A12" s="23" t="s">
        <v>14</v>
      </c>
      <c r="B12" s="24">
        <v>21750</v>
      </c>
      <c r="C12" s="3"/>
      <c r="D12" s="28">
        <v>2500</v>
      </c>
      <c r="E12" s="23"/>
      <c r="F12" s="28">
        <v>28900</v>
      </c>
      <c r="G12" s="3" t="s">
        <v>15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5.75" customHeight="1" x14ac:dyDescent="0.35">
      <c r="A13" s="23" t="s">
        <v>16</v>
      </c>
      <c r="B13" s="24">
        <v>0</v>
      </c>
      <c r="C13" s="3"/>
      <c r="D13" s="28">
        <v>0</v>
      </c>
      <c r="E13" s="23"/>
      <c r="F13" s="28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5.75" customHeight="1" x14ac:dyDescent="0.35">
      <c r="A14" s="23" t="s">
        <v>17</v>
      </c>
      <c r="B14" s="24">
        <v>10000</v>
      </c>
      <c r="C14" s="3"/>
      <c r="D14" s="28">
        <v>10000</v>
      </c>
      <c r="E14" s="23"/>
      <c r="F14" s="28">
        <v>10000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5.75" customHeight="1" x14ac:dyDescent="0.35">
      <c r="A15" s="23" t="s">
        <v>18</v>
      </c>
      <c r="B15" s="24">
        <v>21562</v>
      </c>
      <c r="C15" s="3"/>
      <c r="D15" s="28">
        <v>21562</v>
      </c>
      <c r="E15" s="23"/>
      <c r="F15" s="28">
        <v>21562</v>
      </c>
      <c r="G15" s="3" t="s">
        <v>19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5.75" customHeight="1" x14ac:dyDescent="0.35">
      <c r="A16" s="23" t="s">
        <v>20</v>
      </c>
      <c r="B16" s="24">
        <v>0</v>
      </c>
      <c r="C16" s="3"/>
      <c r="D16" s="28">
        <v>0</v>
      </c>
      <c r="E16" s="23"/>
      <c r="F16" s="28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5.75" customHeight="1" x14ac:dyDescent="0.35">
      <c r="A17" s="23" t="s">
        <v>21</v>
      </c>
      <c r="B17" s="24">
        <v>10000</v>
      </c>
      <c r="C17" s="3"/>
      <c r="D17" s="28">
        <v>10000</v>
      </c>
      <c r="E17" s="23"/>
      <c r="F17" s="28">
        <v>10000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5.75" customHeight="1" x14ac:dyDescent="0.35">
      <c r="A18" s="23" t="s">
        <v>22</v>
      </c>
      <c r="B18" s="24">
        <v>2500</v>
      </c>
      <c r="C18" s="3"/>
      <c r="D18" s="28">
        <v>10000</v>
      </c>
      <c r="E18" s="23"/>
      <c r="F18" s="28">
        <v>0</v>
      </c>
      <c r="G18" s="3" t="s">
        <v>23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5.75" customHeight="1" x14ac:dyDescent="0.35">
      <c r="A19" s="23" t="s">
        <v>24</v>
      </c>
      <c r="B19" s="24">
        <v>50000</v>
      </c>
      <c r="C19" s="3"/>
      <c r="D19" s="28">
        <v>50000</v>
      </c>
      <c r="E19" s="23"/>
      <c r="F19" s="28">
        <v>50000</v>
      </c>
      <c r="G19" s="3" t="s">
        <v>25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5.75" customHeight="1" x14ac:dyDescent="0.35">
      <c r="A20" s="23" t="s">
        <v>26</v>
      </c>
      <c r="B20" s="11"/>
      <c r="C20" s="3"/>
      <c r="D20" s="12"/>
      <c r="E20" s="23"/>
      <c r="F20" s="29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5.5" x14ac:dyDescent="0.35">
      <c r="A21" s="23" t="s">
        <v>27</v>
      </c>
      <c r="B21" s="30">
        <f>SUM(B9:B19)</f>
        <v>3849184</v>
      </c>
      <c r="C21" s="3"/>
      <c r="D21" s="28">
        <f>SUM(D9:D19)</f>
        <v>3791687</v>
      </c>
      <c r="E21" s="23"/>
      <c r="F21" s="28">
        <f>SUM(F9:F19)</f>
        <v>3514860.8392857146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5.5" x14ac:dyDescent="0.35">
      <c r="A22" s="23" t="s">
        <v>28</v>
      </c>
      <c r="B22" s="11"/>
      <c r="C22" s="3"/>
      <c r="D22" s="12"/>
      <c r="E22" s="23"/>
      <c r="F22" s="29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5.5" x14ac:dyDescent="0.35">
      <c r="A23" s="23"/>
      <c r="B23" s="11"/>
      <c r="C23" s="3"/>
      <c r="D23" s="12"/>
      <c r="E23" s="23"/>
      <c r="F23" s="29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5.5" x14ac:dyDescent="0.35">
      <c r="A24" s="23"/>
      <c r="B24" s="11"/>
      <c r="C24" s="3"/>
      <c r="D24" s="12"/>
      <c r="E24" s="23"/>
      <c r="F24" s="2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5.5" x14ac:dyDescent="0.35">
      <c r="A25" s="23" t="s">
        <v>29</v>
      </c>
      <c r="B25" s="11"/>
      <c r="C25" s="3"/>
      <c r="D25" s="12"/>
      <c r="E25" s="23"/>
      <c r="F25" s="29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5.5" x14ac:dyDescent="0.35">
      <c r="A26" s="23" t="s">
        <v>30</v>
      </c>
      <c r="B26" s="30">
        <v>2588221</v>
      </c>
      <c r="C26" s="3"/>
      <c r="D26" s="31">
        <v>2564345</v>
      </c>
      <c r="E26" s="23"/>
      <c r="F26" s="32">
        <f>'[1]FY24 salaries revised'!S82</f>
        <v>2405054.6</v>
      </c>
      <c r="G26" s="3" t="s">
        <v>31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5.5" x14ac:dyDescent="0.35">
      <c r="A27" s="23" t="s">
        <v>32</v>
      </c>
      <c r="B27" s="11"/>
      <c r="C27" s="3"/>
      <c r="D27" s="29" t="s">
        <v>0</v>
      </c>
      <c r="E27" s="23"/>
      <c r="F27" s="29" t="s">
        <v>0</v>
      </c>
      <c r="G27" s="3" t="s"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5.5" x14ac:dyDescent="0.35">
      <c r="A28" s="23" t="s">
        <v>33</v>
      </c>
      <c r="B28" s="11"/>
      <c r="C28" s="33" t="s">
        <v>34</v>
      </c>
      <c r="D28" s="12"/>
      <c r="E28" s="23"/>
      <c r="F28" s="29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5.5" x14ac:dyDescent="0.35">
      <c r="A29" s="23" t="s">
        <v>35</v>
      </c>
      <c r="B29" s="11"/>
      <c r="C29" s="3"/>
      <c r="D29" s="12"/>
      <c r="E29" s="23"/>
      <c r="F29" s="29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5.5" x14ac:dyDescent="0.35">
      <c r="A30" s="23" t="s">
        <v>36</v>
      </c>
      <c r="B30" s="11"/>
      <c r="C30" s="3"/>
      <c r="D30" s="12"/>
      <c r="E30" s="23"/>
      <c r="F30" s="29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5.5" x14ac:dyDescent="0.35">
      <c r="A31" s="23" t="s">
        <v>37</v>
      </c>
      <c r="B31" s="11"/>
      <c r="C31" s="3"/>
      <c r="D31" s="12"/>
      <c r="E31" s="23"/>
      <c r="F31" s="29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5.5" x14ac:dyDescent="0.35">
      <c r="A32" s="23" t="s">
        <v>38</v>
      </c>
      <c r="B32" s="11"/>
      <c r="C32" s="3"/>
      <c r="D32" s="12"/>
      <c r="E32" s="23"/>
      <c r="F32" s="29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5.5" x14ac:dyDescent="0.35">
      <c r="A33" s="23" t="s">
        <v>39</v>
      </c>
      <c r="B33" s="30">
        <v>122000</v>
      </c>
      <c r="C33" s="3"/>
      <c r="D33" s="28">
        <v>140000</v>
      </c>
      <c r="E33" s="23"/>
      <c r="F33" s="28">
        <v>140000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5.5" x14ac:dyDescent="0.35">
      <c r="A34" s="23" t="s">
        <v>40</v>
      </c>
      <c r="B34" s="11"/>
      <c r="C34" s="3"/>
      <c r="D34" s="26">
        <f>SUM(D26:D33)</f>
        <v>2704345</v>
      </c>
      <c r="E34" s="23"/>
      <c r="F34" s="34">
        <f>SUM(F26:F33)</f>
        <v>2545054.6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5.5" x14ac:dyDescent="0.35">
      <c r="A35" s="23"/>
      <c r="B35" s="11"/>
      <c r="C35" s="3"/>
      <c r="D35" s="12"/>
      <c r="E35" s="23"/>
      <c r="F35" s="29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5.5" x14ac:dyDescent="0.35">
      <c r="A36" s="23" t="s">
        <v>41</v>
      </c>
      <c r="B36" s="11"/>
      <c r="C36" s="3"/>
      <c r="D36" s="12"/>
      <c r="E36" s="23"/>
      <c r="F36" s="29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5.5" x14ac:dyDescent="0.35">
      <c r="A37" s="23" t="s">
        <v>42</v>
      </c>
      <c r="B37" s="24">
        <v>468000</v>
      </c>
      <c r="C37" s="3"/>
      <c r="D37" s="28">
        <v>413872</v>
      </c>
      <c r="E37" s="23"/>
      <c r="F37" s="28">
        <f>'[1]Health Ins'!F23</f>
        <v>353441.67</v>
      </c>
      <c r="G37" s="3" t="s">
        <v>43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5.5" x14ac:dyDescent="0.35">
      <c r="A38" s="23" t="s">
        <v>44</v>
      </c>
      <c r="B38" s="24">
        <v>13000</v>
      </c>
      <c r="C38" s="3"/>
      <c r="D38" s="28">
        <v>31720</v>
      </c>
      <c r="E38" s="23"/>
      <c r="F38" s="28">
        <f>'[1]Health Ins'!F28</f>
        <v>26119.800000000003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5.5" x14ac:dyDescent="0.35">
      <c r="A39" s="23" t="s">
        <v>45</v>
      </c>
      <c r="B39" s="24">
        <v>5000</v>
      </c>
      <c r="C39" s="3"/>
      <c r="D39" s="28">
        <v>11377</v>
      </c>
      <c r="E39" s="23"/>
      <c r="F39" s="28">
        <f>'[1]Health Ins'!F30</f>
        <v>11376.72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5.5" x14ac:dyDescent="0.35">
      <c r="A40" s="23" t="s">
        <v>46</v>
      </c>
      <c r="B40" s="11"/>
      <c r="C40" s="3"/>
      <c r="D40" s="12"/>
      <c r="E40" s="23"/>
      <c r="F40" s="29"/>
      <c r="G40" s="3" t="s">
        <v>47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5.5" x14ac:dyDescent="0.35">
      <c r="A41" s="23" t="s">
        <v>48</v>
      </c>
      <c r="B41" s="30">
        <f>SUM(B37:B40)</f>
        <v>486000</v>
      </c>
      <c r="C41" s="3"/>
      <c r="D41" s="26">
        <f>SUM(D37:D40)</f>
        <v>456969</v>
      </c>
      <c r="E41" s="23"/>
      <c r="F41" s="26">
        <f>SUM(F37:F40)</f>
        <v>390938.18999999994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5.5" x14ac:dyDescent="0.35">
      <c r="A42" s="23"/>
      <c r="B42" s="11"/>
      <c r="C42" s="3"/>
      <c r="D42" s="12"/>
      <c r="E42" s="23"/>
      <c r="F42" s="29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5.5" x14ac:dyDescent="0.35">
      <c r="A43" s="23" t="s">
        <v>49</v>
      </c>
      <c r="B43" s="30">
        <v>15000</v>
      </c>
      <c r="C43" s="3"/>
      <c r="D43" s="26">
        <v>20000</v>
      </c>
      <c r="E43" s="23"/>
      <c r="F43" s="26">
        <v>20000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5.5" x14ac:dyDescent="0.35">
      <c r="A44" s="23" t="s">
        <v>50</v>
      </c>
      <c r="B44" s="24">
        <v>0</v>
      </c>
      <c r="C44" s="3"/>
      <c r="D44" s="26">
        <v>0</v>
      </c>
      <c r="E44" s="23"/>
      <c r="F44" s="26">
        <v>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5.5" x14ac:dyDescent="0.35">
      <c r="A45" s="23" t="s">
        <v>51</v>
      </c>
      <c r="B45" s="30">
        <v>2000</v>
      </c>
      <c r="C45" s="3"/>
      <c r="D45" s="26">
        <v>2000</v>
      </c>
      <c r="E45" s="23"/>
      <c r="F45" s="26">
        <v>2300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5.5" x14ac:dyDescent="0.35">
      <c r="A46" s="23" t="s">
        <v>52</v>
      </c>
      <c r="B46" s="30">
        <v>1500</v>
      </c>
      <c r="C46" s="3"/>
      <c r="D46" s="26">
        <v>1500</v>
      </c>
      <c r="E46" s="23"/>
      <c r="F46" s="26">
        <v>1500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5.5" x14ac:dyDescent="0.35">
      <c r="A47" s="23"/>
      <c r="B47" s="11"/>
      <c r="C47" s="3"/>
      <c r="D47" s="12"/>
      <c r="E47" s="23"/>
      <c r="F47" s="29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.5" x14ac:dyDescent="0.35">
      <c r="A48" s="23" t="s">
        <v>53</v>
      </c>
      <c r="B48" s="11"/>
      <c r="C48" s="3"/>
      <c r="D48" s="12"/>
      <c r="E48" s="23"/>
      <c r="F48" s="29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5.5" x14ac:dyDescent="0.35">
      <c r="A49" s="23" t="s">
        <v>54</v>
      </c>
      <c r="B49" s="24">
        <v>5000</v>
      </c>
      <c r="C49" s="3"/>
      <c r="D49" s="28">
        <v>5000</v>
      </c>
      <c r="E49" s="23"/>
      <c r="F49" s="28">
        <v>5000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5.5" x14ac:dyDescent="0.35">
      <c r="A50" s="23" t="s">
        <v>55</v>
      </c>
      <c r="B50" s="24">
        <v>21562</v>
      </c>
      <c r="C50" s="3"/>
      <c r="D50" s="28">
        <v>21562</v>
      </c>
      <c r="E50" s="23"/>
      <c r="F50" s="28">
        <v>21562</v>
      </c>
      <c r="G50" s="3" t="s">
        <v>19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5.5" x14ac:dyDescent="0.35">
      <c r="A51" s="23" t="s">
        <v>56</v>
      </c>
      <c r="B51" s="24">
        <v>5000</v>
      </c>
      <c r="C51" s="3"/>
      <c r="D51" s="28">
        <v>5000</v>
      </c>
      <c r="E51" s="23"/>
      <c r="F51" s="28">
        <v>5000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5.5" x14ac:dyDescent="0.35">
      <c r="A52" s="23" t="s">
        <v>57</v>
      </c>
      <c r="B52" s="24">
        <v>15000</v>
      </c>
      <c r="C52" s="3"/>
      <c r="D52" s="28">
        <v>15000</v>
      </c>
      <c r="E52" s="23"/>
      <c r="F52" s="28">
        <v>15000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5.5" x14ac:dyDescent="0.35">
      <c r="A53" s="23" t="s">
        <v>58</v>
      </c>
      <c r="B53" s="24">
        <v>5000</v>
      </c>
      <c r="C53" s="3"/>
      <c r="D53" s="28">
        <v>5000</v>
      </c>
      <c r="E53" s="23"/>
      <c r="F53" s="28">
        <v>5000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5.5" x14ac:dyDescent="0.35">
      <c r="A54" s="23" t="s">
        <v>59</v>
      </c>
      <c r="B54" s="24">
        <v>5000</v>
      </c>
      <c r="C54" s="3"/>
      <c r="D54" s="28">
        <v>5000</v>
      </c>
      <c r="E54" s="23"/>
      <c r="F54" s="28">
        <v>5000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5.5" x14ac:dyDescent="0.35">
      <c r="A55" s="23" t="s">
        <v>60</v>
      </c>
      <c r="B55" s="24">
        <v>1500</v>
      </c>
      <c r="C55" s="3"/>
      <c r="D55" s="28">
        <v>1500</v>
      </c>
      <c r="E55" s="23"/>
      <c r="F55" s="28">
        <v>1500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5.5" x14ac:dyDescent="0.35">
      <c r="A56" s="23" t="s">
        <v>61</v>
      </c>
      <c r="B56" s="24">
        <v>1500</v>
      </c>
      <c r="C56" s="3"/>
      <c r="D56" s="28">
        <v>1500</v>
      </c>
      <c r="E56" s="23"/>
      <c r="F56" s="28">
        <v>1500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5.5" x14ac:dyDescent="0.35">
      <c r="A57" s="23" t="s">
        <v>62</v>
      </c>
      <c r="B57" s="24">
        <v>2000</v>
      </c>
      <c r="C57" s="3"/>
      <c r="D57" s="28">
        <v>2000</v>
      </c>
      <c r="E57" s="23"/>
      <c r="F57" s="28">
        <v>2000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5.5" x14ac:dyDescent="0.35">
      <c r="A58" s="23" t="s">
        <v>63</v>
      </c>
      <c r="B58" s="24">
        <v>5000</v>
      </c>
      <c r="C58" s="3"/>
      <c r="D58" s="28">
        <v>5000</v>
      </c>
      <c r="E58" s="23"/>
      <c r="F58" s="28">
        <v>5000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5.5" x14ac:dyDescent="0.35">
      <c r="A59" s="23" t="s">
        <v>64</v>
      </c>
      <c r="B59" s="24">
        <v>2000</v>
      </c>
      <c r="C59" s="3"/>
      <c r="D59" s="28">
        <v>4500</v>
      </c>
      <c r="E59" s="23"/>
      <c r="F59" s="28">
        <v>4500</v>
      </c>
      <c r="G59" s="3" t="s">
        <v>65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5.5" x14ac:dyDescent="0.35">
      <c r="A60" s="23" t="s">
        <v>66</v>
      </c>
      <c r="B60" s="24">
        <v>1500</v>
      </c>
      <c r="C60" s="3"/>
      <c r="D60" s="28">
        <v>1500</v>
      </c>
      <c r="E60" s="23"/>
      <c r="F60" s="28">
        <v>1500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5.5" x14ac:dyDescent="0.35">
      <c r="A61" s="23" t="s">
        <v>67</v>
      </c>
      <c r="B61" s="24">
        <v>5000</v>
      </c>
      <c r="C61" s="3"/>
      <c r="D61" s="28">
        <v>5000</v>
      </c>
      <c r="E61" s="23"/>
      <c r="F61" s="28">
        <v>5000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5.5" x14ac:dyDescent="0.35">
      <c r="A62" s="23" t="s">
        <v>68</v>
      </c>
      <c r="B62" s="24">
        <v>5000</v>
      </c>
      <c r="C62" s="3"/>
      <c r="D62" s="28">
        <v>5000</v>
      </c>
      <c r="E62" s="23"/>
      <c r="F62" s="28">
        <v>5000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5.5" x14ac:dyDescent="0.35">
      <c r="A63" s="23" t="s">
        <v>69</v>
      </c>
      <c r="B63" s="30">
        <f>SUM(B49:B62)</f>
        <v>80062</v>
      </c>
      <c r="C63" s="3"/>
      <c r="D63" s="26">
        <f>SUM(D49:D62)</f>
        <v>82562</v>
      </c>
      <c r="E63" s="35"/>
      <c r="F63" s="26">
        <f>SUM(F49:F62)</f>
        <v>82562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5.5" x14ac:dyDescent="0.35">
      <c r="A64" s="23"/>
      <c r="B64" s="11"/>
      <c r="C64" s="3"/>
      <c r="D64" s="12"/>
      <c r="E64" s="23"/>
      <c r="F64" s="29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5.5" x14ac:dyDescent="0.35">
      <c r="A65" s="23" t="s">
        <v>70</v>
      </c>
      <c r="B65" s="11"/>
      <c r="C65" s="3"/>
      <c r="D65" s="12"/>
      <c r="E65" s="23"/>
      <c r="F65" s="29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5.5" x14ac:dyDescent="0.35">
      <c r="A66" s="23" t="s">
        <v>71</v>
      </c>
      <c r="B66" s="24">
        <v>52500</v>
      </c>
      <c r="C66" s="3"/>
      <c r="D66" s="28">
        <v>65000</v>
      </c>
      <c r="E66" s="23"/>
      <c r="F66" s="28">
        <v>65000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5.5" x14ac:dyDescent="0.35">
      <c r="A67" s="23" t="s">
        <v>72</v>
      </c>
      <c r="B67" s="24">
        <v>35000</v>
      </c>
      <c r="C67" s="3"/>
      <c r="D67" s="28">
        <v>40000</v>
      </c>
      <c r="E67" s="23"/>
      <c r="F67" s="28">
        <v>40000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5.5" x14ac:dyDescent="0.35">
      <c r="A68" s="23" t="s">
        <v>73</v>
      </c>
      <c r="B68" s="24">
        <v>5000</v>
      </c>
      <c r="C68" s="3"/>
      <c r="D68" s="28">
        <v>7500</v>
      </c>
      <c r="E68" s="23"/>
      <c r="F68" s="28">
        <v>7500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5.5" x14ac:dyDescent="0.35">
      <c r="A69" s="23" t="s">
        <v>74</v>
      </c>
      <c r="B69" s="24">
        <v>60000</v>
      </c>
      <c r="C69" s="3"/>
      <c r="D69" s="28">
        <v>95000</v>
      </c>
      <c r="E69" s="23"/>
      <c r="F69" s="28">
        <v>95000</v>
      </c>
      <c r="G69" s="3" t="s">
        <v>75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5.5" x14ac:dyDescent="0.35">
      <c r="A70" s="23" t="s">
        <v>76</v>
      </c>
      <c r="B70" s="30">
        <f>SUM(B66:B69)</f>
        <v>152500</v>
      </c>
      <c r="C70" s="3"/>
      <c r="D70" s="26">
        <f>SUM(D66:D69)</f>
        <v>207500</v>
      </c>
      <c r="E70" s="23"/>
      <c r="F70" s="26">
        <f>SUM(F66:F69)</f>
        <v>207500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5.5" x14ac:dyDescent="0.35">
      <c r="A71" s="23"/>
      <c r="B71" s="11"/>
      <c r="C71" s="3"/>
      <c r="D71" s="12"/>
      <c r="E71" s="23"/>
      <c r="F71" s="29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5.5" x14ac:dyDescent="0.35">
      <c r="A72" s="23" t="s">
        <v>77</v>
      </c>
      <c r="B72" s="11"/>
      <c r="C72" s="3"/>
      <c r="D72" s="12"/>
      <c r="E72" s="23"/>
      <c r="F72" s="29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5.5" x14ac:dyDescent="0.35">
      <c r="A73" s="23" t="s">
        <v>78</v>
      </c>
      <c r="B73" s="24">
        <v>2500</v>
      </c>
      <c r="C73" s="3"/>
      <c r="D73" s="28">
        <v>2500</v>
      </c>
      <c r="E73" s="23"/>
      <c r="F73" s="28">
        <v>2500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5.5" x14ac:dyDescent="0.35">
      <c r="A74" s="23" t="s">
        <v>79</v>
      </c>
      <c r="B74" s="24">
        <v>5000</v>
      </c>
      <c r="C74" s="3"/>
      <c r="D74" s="28">
        <v>5000</v>
      </c>
      <c r="E74" s="23"/>
      <c r="F74" s="28">
        <v>5000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5.5" x14ac:dyDescent="0.35">
      <c r="A75" s="23" t="s">
        <v>80</v>
      </c>
      <c r="B75" s="24">
        <v>10000</v>
      </c>
      <c r="C75" s="3"/>
      <c r="D75" s="28">
        <v>0</v>
      </c>
      <c r="E75" s="23"/>
      <c r="F75" s="28">
        <v>0</v>
      </c>
      <c r="G75" s="3" t="s">
        <v>81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5.5" x14ac:dyDescent="0.35">
      <c r="A76" s="23" t="s">
        <v>82</v>
      </c>
      <c r="B76" s="24">
        <v>25000</v>
      </c>
      <c r="C76" s="3"/>
      <c r="D76" s="28">
        <v>25000</v>
      </c>
      <c r="E76" s="23"/>
      <c r="F76" s="28">
        <v>25000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19" ht="15.5" x14ac:dyDescent="0.35">
      <c r="A77" s="23" t="s">
        <v>83</v>
      </c>
      <c r="B77" s="24">
        <v>10000</v>
      </c>
      <c r="C77" s="3"/>
      <c r="D77" s="28">
        <v>10000</v>
      </c>
      <c r="E77" s="23"/>
      <c r="F77" s="28">
        <v>10000</v>
      </c>
      <c r="G77" s="3" t="s">
        <v>84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15.5" x14ac:dyDescent="0.35">
      <c r="A78" s="23" t="s">
        <v>85</v>
      </c>
      <c r="B78" s="24">
        <v>5000</v>
      </c>
      <c r="C78" s="3"/>
      <c r="D78" s="28">
        <v>5000</v>
      </c>
      <c r="E78" s="23"/>
      <c r="F78" s="28">
        <v>5000</v>
      </c>
      <c r="G78" s="3" t="s">
        <v>86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5.5" x14ac:dyDescent="0.35">
      <c r="A79" s="23" t="s">
        <v>87</v>
      </c>
      <c r="B79" s="24">
        <v>5500</v>
      </c>
      <c r="C79" s="3"/>
      <c r="D79" s="28">
        <v>5500</v>
      </c>
      <c r="E79" s="23"/>
      <c r="F79" s="28">
        <v>5500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5.5" x14ac:dyDescent="0.35">
      <c r="A80" s="23" t="s">
        <v>88</v>
      </c>
      <c r="B80" s="24">
        <v>1200</v>
      </c>
      <c r="C80" s="3"/>
      <c r="D80" s="28">
        <v>1200</v>
      </c>
      <c r="E80" s="23"/>
      <c r="F80" s="28">
        <v>1200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ht="15.5" x14ac:dyDescent="0.35">
      <c r="A81" s="23" t="s">
        <v>89</v>
      </c>
      <c r="B81" s="24">
        <v>3500</v>
      </c>
      <c r="C81" s="3"/>
      <c r="D81" s="28">
        <v>3500</v>
      </c>
      <c r="E81" s="23"/>
      <c r="F81" s="28">
        <v>3500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15.5" x14ac:dyDescent="0.35">
      <c r="A82" s="23" t="s">
        <v>90</v>
      </c>
      <c r="B82" s="24">
        <v>32000</v>
      </c>
      <c r="C82" s="3"/>
      <c r="D82" s="28">
        <v>32000</v>
      </c>
      <c r="E82" s="23"/>
      <c r="F82" s="28">
        <v>32000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15.5" x14ac:dyDescent="0.35">
      <c r="A83" s="23" t="s">
        <v>91</v>
      </c>
      <c r="B83" s="24">
        <v>8500</v>
      </c>
      <c r="C83" s="3"/>
      <c r="D83" s="28">
        <v>8500</v>
      </c>
      <c r="E83" s="23"/>
      <c r="F83" s="28">
        <v>8500</v>
      </c>
      <c r="G83" s="3" t="s">
        <v>92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15.5" x14ac:dyDescent="0.35">
      <c r="A84" s="23" t="s">
        <v>93</v>
      </c>
      <c r="B84" s="24">
        <v>1500</v>
      </c>
      <c r="C84" s="3"/>
      <c r="D84" s="28">
        <v>1500</v>
      </c>
      <c r="E84" s="23"/>
      <c r="F84" s="28">
        <v>1500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1:19" ht="15.5" x14ac:dyDescent="0.35">
      <c r="A85" s="23" t="s">
        <v>94</v>
      </c>
      <c r="B85" s="24">
        <v>6500</v>
      </c>
      <c r="C85" s="3"/>
      <c r="D85" s="28">
        <v>6500</v>
      </c>
      <c r="E85" s="23"/>
      <c r="F85" s="28">
        <v>6500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</row>
    <row r="86" spans="1:19" ht="15.5" x14ac:dyDescent="0.35">
      <c r="A86" s="23" t="s">
        <v>95</v>
      </c>
      <c r="B86" s="24">
        <v>113451</v>
      </c>
      <c r="C86" s="3"/>
      <c r="D86" s="28">
        <v>113451</v>
      </c>
      <c r="E86" s="23"/>
      <c r="F86" s="28">
        <v>109478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</row>
    <row r="87" spans="1:19" ht="15.5" x14ac:dyDescent="0.35">
      <c r="A87" s="23" t="s">
        <v>96</v>
      </c>
      <c r="B87" s="24">
        <v>1000</v>
      </c>
      <c r="C87" s="3"/>
      <c r="D87" s="28">
        <v>1000</v>
      </c>
      <c r="E87" s="23"/>
      <c r="F87" s="28">
        <v>1000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</row>
    <row r="88" spans="1:19" ht="15.5" x14ac:dyDescent="0.35">
      <c r="A88" s="23"/>
      <c r="B88" s="24"/>
      <c r="C88" s="3"/>
      <c r="D88" s="28">
        <v>4002</v>
      </c>
      <c r="E88" s="23"/>
      <c r="F88" s="36">
        <v>0</v>
      </c>
      <c r="G88" s="3" t="s">
        <v>97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19" ht="15.5" x14ac:dyDescent="0.35">
      <c r="A89" s="23" t="s">
        <v>98</v>
      </c>
      <c r="B89" s="30">
        <f>SUM(B73:B87)</f>
        <v>230651</v>
      </c>
      <c r="C89" s="3"/>
      <c r="D89" s="26">
        <f>SUM(D73:D88)</f>
        <v>224653</v>
      </c>
      <c r="E89" s="23"/>
      <c r="F89" s="26">
        <f>SUM(F73:F88)</f>
        <v>216678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</row>
    <row r="90" spans="1:19" ht="15.5" x14ac:dyDescent="0.35">
      <c r="A90" s="15"/>
      <c r="B90" s="11"/>
      <c r="C90" s="3"/>
      <c r="D90" s="12"/>
      <c r="E90" s="15"/>
      <c r="F90" s="29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ht="15.5" x14ac:dyDescent="0.35">
      <c r="A91" s="23" t="s">
        <v>99</v>
      </c>
      <c r="B91" s="30">
        <v>95000</v>
      </c>
      <c r="C91" s="3"/>
      <c r="D91" s="26">
        <v>95000</v>
      </c>
      <c r="E91" s="23"/>
      <c r="F91" s="26">
        <v>107508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</row>
    <row r="92" spans="1:19" ht="15.5" x14ac:dyDescent="0.35">
      <c r="A92" s="23" t="s">
        <v>100</v>
      </c>
      <c r="B92" s="24">
        <f>B91+B89+B70+B63+B46+B45+B41+B33+B26+B43</f>
        <v>3772934</v>
      </c>
      <c r="C92" s="3"/>
      <c r="D92" s="28">
        <f>D91+D89+D70+D63+D46+D45+D43+D41+D34</f>
        <v>3794529</v>
      </c>
      <c r="E92" s="23"/>
      <c r="F92" s="28">
        <f>F91+F89+F70+F63+F46+F45+F43+F41+F34</f>
        <v>3574040.79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</row>
    <row r="93" spans="1:19" ht="15.5" x14ac:dyDescent="0.35">
      <c r="A93" s="23" t="s">
        <v>101</v>
      </c>
      <c r="B93" s="24">
        <f>B21-B92</f>
        <v>76250</v>
      </c>
      <c r="C93" s="3"/>
      <c r="D93" s="37">
        <f>D21-D92</f>
        <v>-2842</v>
      </c>
      <c r="E93" s="38"/>
      <c r="F93" s="37">
        <f>F21-F92</f>
        <v>-59179.950714285485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4" spans="1:19" ht="13" x14ac:dyDescent="0.3">
      <c r="A94" s="3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13" x14ac:dyDescent="0.3">
      <c r="A95" s="3"/>
      <c r="B95" s="2"/>
      <c r="C95" s="3"/>
      <c r="D95" s="39"/>
      <c r="E95" s="39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  <row r="96" spans="1:19" ht="13" x14ac:dyDescent="0.3">
      <c r="A96" s="3"/>
      <c r="B96" s="2"/>
      <c r="C96" s="3"/>
      <c r="D96" s="3"/>
      <c r="E96" s="3"/>
      <c r="F96" s="40" t="s">
        <v>0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</row>
    <row r="97" spans="1:19" ht="13" x14ac:dyDescent="0.3">
      <c r="A97" s="3"/>
      <c r="B97" s="2"/>
      <c r="C97" s="3"/>
      <c r="D97" s="3"/>
      <c r="E97" s="3"/>
      <c r="F97" s="40" t="s">
        <v>0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1:19" ht="13" x14ac:dyDescent="0.3">
      <c r="A98" s="3"/>
      <c r="B98" s="2"/>
      <c r="C98" s="3"/>
      <c r="D98" s="3"/>
      <c r="E98" s="3"/>
      <c r="F98" s="40" t="s">
        <v>0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 ht="13" x14ac:dyDescent="0.3">
      <c r="A99" s="3"/>
      <c r="B99" s="2"/>
      <c r="C99" s="3"/>
      <c r="D99" s="3"/>
      <c r="E99" s="3"/>
      <c r="F99" s="40" t="s">
        <v>0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3" x14ac:dyDescent="0.3">
      <c r="A100" s="3"/>
      <c r="B100" s="2"/>
      <c r="C100" s="3"/>
      <c r="D100" s="3"/>
      <c r="E100" s="3"/>
      <c r="F100" s="40" t="s">
        <v>0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3" x14ac:dyDescent="0.3">
      <c r="A101" s="3"/>
      <c r="B101" s="2"/>
      <c r="C101" s="3"/>
      <c r="D101" s="3"/>
      <c r="E101" s="3"/>
      <c r="F101" s="41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</row>
    <row r="102" spans="1:19" ht="13" x14ac:dyDescent="0.3">
      <c r="A102" s="3"/>
      <c r="B102" s="2"/>
      <c r="C102" s="3"/>
      <c r="D102" s="3"/>
      <c r="E102" s="3"/>
      <c r="F102" s="42" t="s">
        <v>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</row>
    <row r="103" spans="1:19" ht="13" x14ac:dyDescent="0.3">
      <c r="A103" s="3"/>
      <c r="B103" s="2"/>
      <c r="C103" s="3"/>
      <c r="D103" s="3"/>
      <c r="E103" s="3"/>
      <c r="F103" s="41" t="s">
        <v>0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</row>
    <row r="104" spans="1:19" ht="13" x14ac:dyDescent="0.3">
      <c r="A104" s="3"/>
      <c r="B104" s="2"/>
      <c r="C104" s="3"/>
      <c r="D104" s="3"/>
      <c r="E104" s="3"/>
      <c r="F104" s="43" t="s">
        <v>0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</row>
    <row r="105" spans="1:19" ht="13" x14ac:dyDescent="0.3">
      <c r="A105" s="3"/>
      <c r="B105" s="2"/>
      <c r="C105" s="3"/>
      <c r="D105" s="3"/>
      <c r="E105" s="3"/>
      <c r="F105" s="40" t="s">
        <v>0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</row>
    <row r="106" spans="1:19" ht="13" x14ac:dyDescent="0.3">
      <c r="A106" s="3"/>
      <c r="B106" s="2"/>
      <c r="C106" s="3"/>
      <c r="D106" s="3"/>
      <c r="E106" s="3"/>
      <c r="F106" s="40" t="s">
        <v>0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</row>
    <row r="107" spans="1:19" ht="13" x14ac:dyDescent="0.3">
      <c r="A107" s="3"/>
      <c r="B107" s="2"/>
      <c r="C107" s="3"/>
      <c r="D107" s="3"/>
      <c r="E107" s="3"/>
      <c r="F107" s="44" t="s">
        <v>0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</row>
    <row r="108" spans="1:19" ht="13" x14ac:dyDescent="0.3">
      <c r="A108" s="3"/>
      <c r="B108" s="2"/>
      <c r="C108" s="3"/>
      <c r="D108" s="3"/>
      <c r="E108" s="3"/>
      <c r="F108" s="40" t="s">
        <v>0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</row>
    <row r="109" spans="1:19" ht="13" x14ac:dyDescent="0.3">
      <c r="A109" s="3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</row>
    <row r="110" spans="1:19" ht="13" x14ac:dyDescent="0.3">
      <c r="A110" s="3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</row>
    <row r="111" spans="1:19" ht="13" x14ac:dyDescent="0.3">
      <c r="A111" s="3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13" x14ac:dyDescent="0.3">
      <c r="A112" s="3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13" x14ac:dyDescent="0.3">
      <c r="A113" s="3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13" x14ac:dyDescent="0.3">
      <c r="A114" s="3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13" x14ac:dyDescent="0.3">
      <c r="A115" s="3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13" x14ac:dyDescent="0.3">
      <c r="A116" s="3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13" x14ac:dyDescent="0.3">
      <c r="A117" s="3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13" x14ac:dyDescent="0.3">
      <c r="A118" s="3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13" x14ac:dyDescent="0.3">
      <c r="A119" s="3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13" x14ac:dyDescent="0.3">
      <c r="A120" s="3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13" x14ac:dyDescent="0.3">
      <c r="A121" s="3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13" x14ac:dyDescent="0.3">
      <c r="A122" s="3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13" x14ac:dyDescent="0.3">
      <c r="A123" s="3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13" x14ac:dyDescent="0.3">
      <c r="A124" s="3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13" x14ac:dyDescent="0.3">
      <c r="A125" s="3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13" x14ac:dyDescent="0.3">
      <c r="A126" s="3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13" x14ac:dyDescent="0.3">
      <c r="A127" s="3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13" x14ac:dyDescent="0.3">
      <c r="A128" s="3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13" x14ac:dyDescent="0.3">
      <c r="A129" s="3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13" x14ac:dyDescent="0.3">
      <c r="A130" s="3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13" x14ac:dyDescent="0.3">
      <c r="A131" s="3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13" x14ac:dyDescent="0.3">
      <c r="A132" s="3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13" x14ac:dyDescent="0.3">
      <c r="A133" s="3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13" x14ac:dyDescent="0.3">
      <c r="A134" s="3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13" x14ac:dyDescent="0.3">
      <c r="A135" s="3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13" x14ac:dyDescent="0.3">
      <c r="A136" s="3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ht="13" x14ac:dyDescent="0.3">
      <c r="A137" s="3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13" x14ac:dyDescent="0.3">
      <c r="A138" s="3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ht="13" x14ac:dyDescent="0.3">
      <c r="A139" s="3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ht="13" x14ac:dyDescent="0.3">
      <c r="A140" s="3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13" x14ac:dyDescent="0.3">
      <c r="A141" s="3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13" x14ac:dyDescent="0.3">
      <c r="A142" s="3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ht="13" x14ac:dyDescent="0.3">
      <c r="A143" s="3"/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ht="13" x14ac:dyDescent="0.3">
      <c r="A144" s="3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ht="13" x14ac:dyDescent="0.3">
      <c r="A145" s="3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ht="13" x14ac:dyDescent="0.3">
      <c r="A146" s="3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ht="13" x14ac:dyDescent="0.3">
      <c r="A147" s="3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13" x14ac:dyDescent="0.3">
      <c r="A148" s="3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13" x14ac:dyDescent="0.3">
      <c r="A149" s="3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13" x14ac:dyDescent="0.3">
      <c r="A150" s="3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13" x14ac:dyDescent="0.3">
      <c r="A151" s="3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13" x14ac:dyDescent="0.3">
      <c r="A152" s="3"/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13" x14ac:dyDescent="0.3">
      <c r="A153" s="3"/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13" x14ac:dyDescent="0.3">
      <c r="A154" s="3"/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13" x14ac:dyDescent="0.3">
      <c r="A155" s="3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13" x14ac:dyDescent="0.3">
      <c r="A156" s="3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13" x14ac:dyDescent="0.3">
      <c r="A157" s="3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13" x14ac:dyDescent="0.3">
      <c r="A158" s="3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13" x14ac:dyDescent="0.3">
      <c r="A159" s="3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13" x14ac:dyDescent="0.3">
      <c r="A160" s="3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ht="13" x14ac:dyDescent="0.3">
      <c r="A161" s="3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ht="13" x14ac:dyDescent="0.3">
      <c r="A162" s="3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13" x14ac:dyDescent="0.3">
      <c r="A163" s="3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13" x14ac:dyDescent="0.3">
      <c r="A164" s="3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13" x14ac:dyDescent="0.3">
      <c r="A165" s="3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13" x14ac:dyDescent="0.3">
      <c r="A166" s="3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13" x14ac:dyDescent="0.3">
      <c r="A167" s="3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ht="13" x14ac:dyDescent="0.3">
      <c r="A168" s="3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13" x14ac:dyDescent="0.3">
      <c r="A169" s="3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3" x14ac:dyDescent="0.3">
      <c r="A170" s="3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13" x14ac:dyDescent="0.3">
      <c r="A171" s="3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13" x14ac:dyDescent="0.3">
      <c r="A172" s="3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13" x14ac:dyDescent="0.3">
      <c r="A173" s="3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13" x14ac:dyDescent="0.3">
      <c r="A174" s="3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ht="13" x14ac:dyDescent="0.3">
      <c r="A175" s="3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ht="13" x14ac:dyDescent="0.3">
      <c r="A176" s="3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13" x14ac:dyDescent="0.3">
      <c r="A177" s="3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13" x14ac:dyDescent="0.3">
      <c r="A178" s="3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13" x14ac:dyDescent="0.3">
      <c r="A179" s="3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13" x14ac:dyDescent="0.3">
      <c r="A180" s="3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13" x14ac:dyDescent="0.3">
      <c r="A181" s="3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13" x14ac:dyDescent="0.3">
      <c r="A182" s="3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13" x14ac:dyDescent="0.3">
      <c r="A183" s="3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13" x14ac:dyDescent="0.3">
      <c r="A184" s="3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13" x14ac:dyDescent="0.3">
      <c r="A185" s="3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13" x14ac:dyDescent="0.3">
      <c r="A186" s="3"/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13" x14ac:dyDescent="0.3">
      <c r="A187" s="3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13" x14ac:dyDescent="0.3">
      <c r="A188" s="3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13" x14ac:dyDescent="0.3">
      <c r="A189" s="3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13" x14ac:dyDescent="0.3">
      <c r="A190" s="3"/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13" x14ac:dyDescent="0.3">
      <c r="A191" s="3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13" x14ac:dyDescent="0.3">
      <c r="A192" s="3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ht="13" x14ac:dyDescent="0.3">
      <c r="A193" s="3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13" x14ac:dyDescent="0.3">
      <c r="A194" s="3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13" x14ac:dyDescent="0.3">
      <c r="A195" s="3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13" x14ac:dyDescent="0.3">
      <c r="A196" s="3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13" x14ac:dyDescent="0.3">
      <c r="A197" s="3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13" x14ac:dyDescent="0.3">
      <c r="A198" s="3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t="13" x14ac:dyDescent="0.3">
      <c r="A199" s="3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13" x14ac:dyDescent="0.3">
      <c r="A200" s="3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t="13" x14ac:dyDescent="0.3">
      <c r="A201" s="3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ht="13" x14ac:dyDescent="0.3">
      <c r="A202" s="3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ht="13" x14ac:dyDescent="0.3">
      <c r="A203" s="3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ht="13" x14ac:dyDescent="0.3">
      <c r="A204" s="3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ht="13" x14ac:dyDescent="0.3">
      <c r="A205" s="3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ht="13" x14ac:dyDescent="0.3">
      <c r="A206" s="3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ht="13" x14ac:dyDescent="0.3">
      <c r="A207" s="3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ht="13" x14ac:dyDescent="0.3">
      <c r="A208" s="3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ht="13" x14ac:dyDescent="0.3">
      <c r="A209" s="3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ht="13" x14ac:dyDescent="0.3">
      <c r="A210" s="3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ht="13" x14ac:dyDescent="0.3">
      <c r="A211" s="3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ht="13" x14ac:dyDescent="0.3">
      <c r="A212" s="3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ht="13" x14ac:dyDescent="0.3">
      <c r="A213" s="3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ht="13" x14ac:dyDescent="0.3">
      <c r="A214" s="3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ht="13" x14ac:dyDescent="0.3">
      <c r="A215" s="3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ht="13" x14ac:dyDescent="0.3">
      <c r="A216" s="3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ht="13" x14ac:dyDescent="0.3">
      <c r="A217" s="3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ht="13" x14ac:dyDescent="0.3">
      <c r="A218" s="3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ht="13" x14ac:dyDescent="0.3">
      <c r="A219" s="3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ht="13" x14ac:dyDescent="0.3">
      <c r="A220" s="3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ht="13" x14ac:dyDescent="0.3">
      <c r="A221" s="3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ht="13" x14ac:dyDescent="0.3">
      <c r="A222" s="3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ht="13" x14ac:dyDescent="0.3">
      <c r="A223" s="3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ht="13" x14ac:dyDescent="0.3">
      <c r="A224" s="3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ht="13" x14ac:dyDescent="0.3">
      <c r="A225" s="3"/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ht="13" x14ac:dyDescent="0.3">
      <c r="A226" s="3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ht="13" x14ac:dyDescent="0.3">
      <c r="A227" s="3"/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ht="13" x14ac:dyDescent="0.3">
      <c r="A228" s="3"/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ht="13" x14ac:dyDescent="0.3">
      <c r="A229" s="3"/>
      <c r="B229" s="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ht="13" x14ac:dyDescent="0.3">
      <c r="A230" s="3"/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ht="13" x14ac:dyDescent="0.3">
      <c r="A231" s="3"/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ht="13" x14ac:dyDescent="0.3">
      <c r="A232" s="3"/>
      <c r="B232" s="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ht="13" x14ac:dyDescent="0.3">
      <c r="A233" s="3"/>
      <c r="B233" s="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ht="13" x14ac:dyDescent="0.3">
      <c r="A234" s="3"/>
      <c r="B234" s="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ht="13" x14ac:dyDescent="0.3">
      <c r="A235" s="3"/>
      <c r="B235" s="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ht="13" x14ac:dyDescent="0.3">
      <c r="A236" s="3"/>
      <c r="B236" s="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ht="13" x14ac:dyDescent="0.3">
      <c r="A237" s="3"/>
      <c r="B237" s="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ht="13" x14ac:dyDescent="0.3">
      <c r="A238" s="3"/>
      <c r="B238" s="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ht="13" x14ac:dyDescent="0.3">
      <c r="A239" s="3"/>
      <c r="B239" s="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ht="13" x14ac:dyDescent="0.3">
      <c r="A240" s="3"/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ht="13" x14ac:dyDescent="0.3">
      <c r="A241" s="3"/>
      <c r="B241" s="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ht="13" x14ac:dyDescent="0.3">
      <c r="A242" s="3"/>
      <c r="B242" s="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ht="13" x14ac:dyDescent="0.3">
      <c r="A243" s="3"/>
      <c r="B243" s="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ht="13" x14ac:dyDescent="0.3">
      <c r="A244" s="3"/>
      <c r="B244" s="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ht="13" x14ac:dyDescent="0.3">
      <c r="A245" s="3"/>
      <c r="B245" s="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ht="13" x14ac:dyDescent="0.3">
      <c r="A246" s="3"/>
      <c r="B246" s="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ht="13" x14ac:dyDescent="0.3">
      <c r="A247" s="3"/>
      <c r="B247" s="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ht="13" x14ac:dyDescent="0.3">
      <c r="A248" s="3"/>
      <c r="B248" s="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ht="13" x14ac:dyDescent="0.3">
      <c r="A249" s="3"/>
      <c r="B249" s="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ht="13" x14ac:dyDescent="0.3">
      <c r="A250" s="3"/>
      <c r="B250" s="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ht="13" x14ac:dyDescent="0.3">
      <c r="A251" s="3"/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ht="13" x14ac:dyDescent="0.3">
      <c r="A252" s="3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ht="13" x14ac:dyDescent="0.3">
      <c r="A253" s="3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ht="13" x14ac:dyDescent="0.3">
      <c r="A254" s="3"/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ht="13" x14ac:dyDescent="0.3">
      <c r="A255" s="3"/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ht="13" x14ac:dyDescent="0.3">
      <c r="A256" s="3"/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ht="13" x14ac:dyDescent="0.3">
      <c r="A257" s="3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ht="13" x14ac:dyDescent="0.3">
      <c r="A258" s="3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ht="13" x14ac:dyDescent="0.3">
      <c r="A259" s="3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ht="13" x14ac:dyDescent="0.3">
      <c r="A260" s="3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ht="13" x14ac:dyDescent="0.3">
      <c r="A261" s="3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ht="13" x14ac:dyDescent="0.3">
      <c r="A262" s="3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ht="13" x14ac:dyDescent="0.3">
      <c r="A263" s="3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ht="13" x14ac:dyDescent="0.3">
      <c r="A264" s="3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ht="13" x14ac:dyDescent="0.3">
      <c r="A265" s="3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ht="13" x14ac:dyDescent="0.3">
      <c r="A266" s="3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ht="13" x14ac:dyDescent="0.3">
      <c r="A267" s="3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ht="13" x14ac:dyDescent="0.3">
      <c r="A268" s="3"/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ht="13" x14ac:dyDescent="0.3">
      <c r="A269" s="3"/>
      <c r="B269" s="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ht="13" x14ac:dyDescent="0.3">
      <c r="A270" s="3"/>
      <c r="B270" s="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ht="13" x14ac:dyDescent="0.3">
      <c r="A271" s="3"/>
      <c r="B271" s="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ht="13" x14ac:dyDescent="0.3">
      <c r="A272" s="3"/>
      <c r="B272" s="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ht="13" x14ac:dyDescent="0.3">
      <c r="A273" s="3"/>
      <c r="B273" s="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ht="13" x14ac:dyDescent="0.3">
      <c r="A274" s="3"/>
      <c r="B274" s="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ht="13" x14ac:dyDescent="0.3">
      <c r="A275" s="3"/>
      <c r="B275" s="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ht="13" x14ac:dyDescent="0.3">
      <c r="A276" s="3"/>
      <c r="B276" s="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ht="13" x14ac:dyDescent="0.3">
      <c r="A277" s="3"/>
      <c r="B277" s="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ht="13" x14ac:dyDescent="0.3">
      <c r="A278" s="3"/>
      <c r="B278" s="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ht="13" x14ac:dyDescent="0.3">
      <c r="A279" s="3"/>
      <c r="B279" s="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ht="13" x14ac:dyDescent="0.3">
      <c r="A280" s="3"/>
      <c r="B280" s="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ht="13" x14ac:dyDescent="0.3">
      <c r="A281" s="3"/>
      <c r="B281" s="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ht="13" x14ac:dyDescent="0.3">
      <c r="A282" s="3"/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ht="13" x14ac:dyDescent="0.3">
      <c r="A283" s="3"/>
      <c r="B283" s="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ht="13" x14ac:dyDescent="0.3">
      <c r="A284" s="3"/>
      <c r="B284" s="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ht="13" x14ac:dyDescent="0.3">
      <c r="A285" s="3"/>
      <c r="B285" s="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ht="13" x14ac:dyDescent="0.3">
      <c r="A286" s="3"/>
      <c r="B286" s="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ht="13" x14ac:dyDescent="0.3">
      <c r="A287" s="3"/>
      <c r="B287" s="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ht="13" x14ac:dyDescent="0.3">
      <c r="A288" s="3"/>
      <c r="B288" s="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ht="13" x14ac:dyDescent="0.3">
      <c r="A289" s="3"/>
      <c r="B289" s="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ht="13" x14ac:dyDescent="0.3">
      <c r="A290" s="3"/>
      <c r="B290" s="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ht="13" x14ac:dyDescent="0.3">
      <c r="A291" s="3"/>
      <c r="B291" s="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ht="13" x14ac:dyDescent="0.3">
      <c r="A292" s="3"/>
      <c r="B292" s="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ht="13" x14ac:dyDescent="0.3">
      <c r="A293" s="3"/>
      <c r="B293" s="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ht="13" x14ac:dyDescent="0.3">
      <c r="A294" s="3"/>
      <c r="B294" s="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ht="13" x14ac:dyDescent="0.3">
      <c r="A295" s="3"/>
      <c r="B295" s="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ht="13" x14ac:dyDescent="0.3">
      <c r="A296" s="3"/>
      <c r="B296" s="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ht="13" x14ac:dyDescent="0.3">
      <c r="A297" s="3"/>
      <c r="B297" s="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ht="13" x14ac:dyDescent="0.3">
      <c r="A298" s="3"/>
      <c r="B298" s="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ht="13" x14ac:dyDescent="0.3">
      <c r="A299" s="3"/>
      <c r="B299" s="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ht="13" x14ac:dyDescent="0.3">
      <c r="A300" s="3"/>
      <c r="B300" s="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ht="13" x14ac:dyDescent="0.3">
      <c r="A301" s="3"/>
      <c r="B301" s="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ht="13" x14ac:dyDescent="0.3">
      <c r="A302" s="3"/>
      <c r="B302" s="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ht="13" x14ac:dyDescent="0.3">
      <c r="A303" s="3"/>
      <c r="B303" s="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ht="13" x14ac:dyDescent="0.3">
      <c r="A304" s="3"/>
      <c r="B304" s="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ht="13" x14ac:dyDescent="0.3">
      <c r="A305" s="3"/>
      <c r="B305" s="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ht="13" x14ac:dyDescent="0.3">
      <c r="A306" s="3"/>
      <c r="B306" s="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ht="13" x14ac:dyDescent="0.3">
      <c r="A307" s="3"/>
      <c r="B307" s="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ht="13" x14ac:dyDescent="0.3">
      <c r="A308" s="3"/>
      <c r="B308" s="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ht="13" x14ac:dyDescent="0.3">
      <c r="A309" s="3"/>
      <c r="B309" s="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ht="13" x14ac:dyDescent="0.3">
      <c r="A310" s="3"/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ht="13" x14ac:dyDescent="0.3">
      <c r="A311" s="3"/>
      <c r="B311" s="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ht="13" x14ac:dyDescent="0.3">
      <c r="A312" s="3"/>
      <c r="B312" s="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ht="13" x14ac:dyDescent="0.3">
      <c r="A313" s="3"/>
      <c r="B313" s="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ht="13" x14ac:dyDescent="0.3">
      <c r="A314" s="3"/>
      <c r="B314" s="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ht="13" x14ac:dyDescent="0.3">
      <c r="A315" s="3"/>
      <c r="B315" s="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ht="13" x14ac:dyDescent="0.3">
      <c r="A316" s="3"/>
      <c r="B316" s="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ht="13" x14ac:dyDescent="0.3">
      <c r="A317" s="3"/>
      <c r="B317" s="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ht="13" x14ac:dyDescent="0.3">
      <c r="A318" s="3"/>
      <c r="B318" s="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ht="13" x14ac:dyDescent="0.3">
      <c r="A319" s="3"/>
      <c r="B319" s="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ht="13" x14ac:dyDescent="0.3">
      <c r="A320" s="3"/>
      <c r="B320" s="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ht="13" x14ac:dyDescent="0.3">
      <c r="A321" s="3"/>
      <c r="B321" s="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ht="13" x14ac:dyDescent="0.3">
      <c r="A322" s="3"/>
      <c r="B322" s="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ht="13" x14ac:dyDescent="0.3">
      <c r="A323" s="3"/>
      <c r="B323" s="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ht="13" x14ac:dyDescent="0.3">
      <c r="A324" s="3"/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ht="13" x14ac:dyDescent="0.3">
      <c r="A325" s="3"/>
      <c r="B325" s="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ht="13" x14ac:dyDescent="0.3">
      <c r="A326" s="3"/>
      <c r="B326" s="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ht="13" x14ac:dyDescent="0.3">
      <c r="A327" s="3"/>
      <c r="B327" s="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ht="13" x14ac:dyDescent="0.3">
      <c r="A328" s="3"/>
      <c r="B328" s="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ht="13" x14ac:dyDescent="0.3">
      <c r="A329" s="3"/>
      <c r="B329" s="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ht="13" x14ac:dyDescent="0.3">
      <c r="A330" s="3"/>
      <c r="B330" s="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ht="13" x14ac:dyDescent="0.3">
      <c r="A331" s="3"/>
      <c r="B331" s="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ht="13" x14ac:dyDescent="0.3">
      <c r="A332" s="3"/>
      <c r="B332" s="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ht="13" x14ac:dyDescent="0.3">
      <c r="A333" s="3"/>
      <c r="B333" s="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ht="13" x14ac:dyDescent="0.3">
      <c r="A334" s="3"/>
      <c r="B334" s="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ht="13" x14ac:dyDescent="0.3">
      <c r="A335" s="3"/>
      <c r="B335" s="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ht="13" x14ac:dyDescent="0.3">
      <c r="A336" s="3"/>
      <c r="B336" s="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ht="13" x14ac:dyDescent="0.3">
      <c r="A337" s="3"/>
      <c r="B337" s="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ht="13" x14ac:dyDescent="0.3">
      <c r="A338" s="3"/>
      <c r="B338" s="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ht="13" x14ac:dyDescent="0.3">
      <c r="A339" s="3"/>
      <c r="B339" s="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ht="13" x14ac:dyDescent="0.3">
      <c r="A340" s="3"/>
      <c r="B340" s="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ht="13" x14ac:dyDescent="0.3">
      <c r="A341" s="3"/>
      <c r="B341" s="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ht="13" x14ac:dyDescent="0.3">
      <c r="A342" s="3"/>
      <c r="B342" s="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ht="13" x14ac:dyDescent="0.3">
      <c r="A343" s="3"/>
      <c r="B343" s="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ht="13" x14ac:dyDescent="0.3">
      <c r="A344" s="3"/>
      <c r="B344" s="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ht="13" x14ac:dyDescent="0.3">
      <c r="A345" s="3"/>
      <c r="B345" s="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ht="13" x14ac:dyDescent="0.3">
      <c r="A346" s="3"/>
      <c r="B346" s="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ht="13" x14ac:dyDescent="0.3">
      <c r="A347" s="3"/>
      <c r="B347" s="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ht="13" x14ac:dyDescent="0.3">
      <c r="A348" s="3"/>
      <c r="B348" s="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ht="13" x14ac:dyDescent="0.3">
      <c r="A349" s="3"/>
      <c r="B349" s="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ht="13" x14ac:dyDescent="0.3">
      <c r="A350" s="3"/>
      <c r="B350" s="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ht="13" x14ac:dyDescent="0.3">
      <c r="A351" s="3"/>
      <c r="B351" s="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ht="13" x14ac:dyDescent="0.3">
      <c r="A352" s="3"/>
      <c r="B352" s="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ht="13" x14ac:dyDescent="0.3">
      <c r="A353" s="3"/>
      <c r="B353" s="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ht="13" x14ac:dyDescent="0.3">
      <c r="A354" s="3"/>
      <c r="B354" s="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ht="13" x14ac:dyDescent="0.3">
      <c r="A355" s="3"/>
      <c r="B355" s="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19" ht="13" x14ac:dyDescent="0.3">
      <c r="A356" s="3"/>
      <c r="B356" s="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:19" ht="13" x14ac:dyDescent="0.3">
      <c r="A357" s="3"/>
      <c r="B357" s="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ht="13" x14ac:dyDescent="0.3">
      <c r="A358" s="3"/>
      <c r="B358" s="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ht="13" x14ac:dyDescent="0.3">
      <c r="A359" s="3"/>
      <c r="B359" s="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ht="13" x14ac:dyDescent="0.3">
      <c r="A360" s="3"/>
      <c r="B360" s="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ht="13" x14ac:dyDescent="0.3">
      <c r="A361" s="3"/>
      <c r="B361" s="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ht="13" x14ac:dyDescent="0.3">
      <c r="A362" s="3"/>
      <c r="B362" s="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ht="13" x14ac:dyDescent="0.3">
      <c r="A363" s="3"/>
      <c r="B363" s="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ht="13" x14ac:dyDescent="0.3">
      <c r="A364" s="3"/>
      <c r="B364" s="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19" ht="13" x14ac:dyDescent="0.3">
      <c r="A365" s="3"/>
      <c r="B365" s="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:19" ht="13" x14ac:dyDescent="0.3">
      <c r="A366" s="3"/>
      <c r="B366" s="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1:19" ht="13" x14ac:dyDescent="0.3">
      <c r="A367" s="3"/>
      <c r="B367" s="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ht="13" x14ac:dyDescent="0.3">
      <c r="A368" s="3"/>
      <c r="B368" s="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1:19" ht="13" x14ac:dyDescent="0.3">
      <c r="A369" s="3"/>
      <c r="B369" s="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1:19" ht="13" x14ac:dyDescent="0.3">
      <c r="A370" s="3"/>
      <c r="B370" s="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1:19" ht="13" x14ac:dyDescent="0.3">
      <c r="A371" s="3"/>
      <c r="B371" s="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1:19" ht="13" x14ac:dyDescent="0.3">
      <c r="A372" s="3"/>
      <c r="B372" s="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:19" ht="13" x14ac:dyDescent="0.3">
      <c r="A373" s="3"/>
      <c r="B373" s="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1:19" ht="13" x14ac:dyDescent="0.3">
      <c r="A374" s="3"/>
      <c r="B374" s="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:19" ht="13" x14ac:dyDescent="0.3">
      <c r="A375" s="3"/>
      <c r="B375" s="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1:19" ht="13" x14ac:dyDescent="0.3">
      <c r="A376" s="3"/>
      <c r="B376" s="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1:19" ht="13" x14ac:dyDescent="0.3">
      <c r="A377" s="3"/>
      <c r="B377" s="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1:19" ht="13" x14ac:dyDescent="0.3">
      <c r="A378" s="3"/>
      <c r="B378" s="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1:19" ht="13" x14ac:dyDescent="0.3">
      <c r="A379" s="3"/>
      <c r="B379" s="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1:19" ht="13" x14ac:dyDescent="0.3">
      <c r="A380" s="3"/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1:19" ht="13" x14ac:dyDescent="0.3">
      <c r="A381" s="3"/>
      <c r="B381" s="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:19" ht="13" x14ac:dyDescent="0.3">
      <c r="A382" s="3"/>
      <c r="B382" s="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ht="13" x14ac:dyDescent="0.3">
      <c r="A383" s="3"/>
      <c r="B383" s="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ht="13" x14ac:dyDescent="0.3">
      <c r="A384" s="3"/>
      <c r="B384" s="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ht="13" x14ac:dyDescent="0.3">
      <c r="A385" s="3"/>
      <c r="B385" s="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ht="13" x14ac:dyDescent="0.3">
      <c r="A386" s="3"/>
      <c r="B386" s="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ht="13" x14ac:dyDescent="0.3">
      <c r="A387" s="3"/>
      <c r="B387" s="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ht="13" x14ac:dyDescent="0.3">
      <c r="A388" s="3"/>
      <c r="B388" s="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ht="13" x14ac:dyDescent="0.3">
      <c r="A389" s="3"/>
      <c r="B389" s="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ht="13" x14ac:dyDescent="0.3">
      <c r="A390" s="3"/>
      <c r="B390" s="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19" ht="13" x14ac:dyDescent="0.3">
      <c r="A391" s="3"/>
      <c r="B391" s="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:19" ht="13" x14ac:dyDescent="0.3">
      <c r="A392" s="3"/>
      <c r="B392" s="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ht="13" x14ac:dyDescent="0.3">
      <c r="A393" s="3"/>
      <c r="B393" s="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19" ht="13" x14ac:dyDescent="0.3">
      <c r="A394" s="3"/>
      <c r="B394" s="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19" ht="13" x14ac:dyDescent="0.3">
      <c r="A395" s="3"/>
      <c r="B395" s="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1:19" ht="13" x14ac:dyDescent="0.3">
      <c r="A396" s="3"/>
      <c r="B396" s="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1:19" ht="13" x14ac:dyDescent="0.3">
      <c r="A397" s="3"/>
      <c r="B397" s="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1:19" ht="13" x14ac:dyDescent="0.3">
      <c r="A398" s="3"/>
      <c r="B398" s="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ht="13" x14ac:dyDescent="0.3">
      <c r="A399" s="3"/>
      <c r="B399" s="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1:19" ht="13" x14ac:dyDescent="0.3">
      <c r="A400" s="3"/>
      <c r="B400" s="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1:19" ht="13" x14ac:dyDescent="0.3">
      <c r="A401" s="3"/>
      <c r="B401" s="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1:19" ht="13" x14ac:dyDescent="0.3">
      <c r="A402" s="3"/>
      <c r="B402" s="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1:19" ht="13" x14ac:dyDescent="0.3">
      <c r="A403" s="3"/>
      <c r="B403" s="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1:19" ht="13" x14ac:dyDescent="0.3">
      <c r="A404" s="3"/>
      <c r="B404" s="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1:19" ht="13" x14ac:dyDescent="0.3">
      <c r="A405" s="3"/>
      <c r="B405" s="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1:19" ht="13" x14ac:dyDescent="0.3">
      <c r="A406" s="3"/>
      <c r="B406" s="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1:19" ht="13" x14ac:dyDescent="0.3">
      <c r="A407" s="3"/>
      <c r="B407" s="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1:19" ht="13" x14ac:dyDescent="0.3">
      <c r="A408" s="3"/>
      <c r="B408" s="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1:19" ht="13" x14ac:dyDescent="0.3">
      <c r="A409" s="3"/>
      <c r="B409" s="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1:19" ht="13" x14ac:dyDescent="0.3">
      <c r="A410" s="3"/>
      <c r="B410" s="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1:19" ht="13" x14ac:dyDescent="0.3">
      <c r="A411" s="3"/>
      <c r="B411" s="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1:19" ht="13" x14ac:dyDescent="0.3">
      <c r="A412" s="3"/>
      <c r="B412" s="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1:19" ht="13" x14ac:dyDescent="0.3">
      <c r="A413" s="3"/>
      <c r="B413" s="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1:19" ht="13" x14ac:dyDescent="0.3">
      <c r="A414" s="3"/>
      <c r="B414" s="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1:19" ht="13" x14ac:dyDescent="0.3">
      <c r="A415" s="3"/>
      <c r="B415" s="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1:19" ht="13" x14ac:dyDescent="0.3">
      <c r="A416" s="3"/>
      <c r="B416" s="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1:19" ht="13" x14ac:dyDescent="0.3">
      <c r="A417" s="3"/>
      <c r="B417" s="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1:19" ht="13" x14ac:dyDescent="0.3">
      <c r="A418" s="3"/>
      <c r="B418" s="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1:19" ht="13" x14ac:dyDescent="0.3">
      <c r="A419" s="3"/>
      <c r="B419" s="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1:19" ht="13" x14ac:dyDescent="0.3">
      <c r="A420" s="3"/>
      <c r="B420" s="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1:19" ht="13" x14ac:dyDescent="0.3">
      <c r="A421" s="3"/>
      <c r="B421" s="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1:19" ht="13" x14ac:dyDescent="0.3">
      <c r="A422" s="3"/>
      <c r="B422" s="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1:19" ht="13" x14ac:dyDescent="0.3">
      <c r="A423" s="3"/>
      <c r="B423" s="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1:19" ht="13" x14ac:dyDescent="0.3">
      <c r="A424" s="3"/>
      <c r="B424" s="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1:19" ht="13" x14ac:dyDescent="0.3">
      <c r="A425" s="3"/>
      <c r="B425" s="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1:19" ht="13" x14ac:dyDescent="0.3">
      <c r="A426" s="3"/>
      <c r="B426" s="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1:19" ht="13" x14ac:dyDescent="0.3">
      <c r="A427" s="3"/>
      <c r="B427" s="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1:19" ht="13" x14ac:dyDescent="0.3">
      <c r="A428" s="3"/>
      <c r="B428" s="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1:19" ht="13" x14ac:dyDescent="0.3">
      <c r="A429" s="3"/>
      <c r="B429" s="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1:19" ht="13" x14ac:dyDescent="0.3">
      <c r="A430" s="3"/>
      <c r="B430" s="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1:19" ht="13" x14ac:dyDescent="0.3">
      <c r="A431" s="3"/>
      <c r="B431" s="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1:19" ht="13" x14ac:dyDescent="0.3">
      <c r="A432" s="3"/>
      <c r="B432" s="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1:19" ht="13" x14ac:dyDescent="0.3">
      <c r="A433" s="3"/>
      <c r="B433" s="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1:19" ht="13" x14ac:dyDescent="0.3">
      <c r="A434" s="3"/>
      <c r="B434" s="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1:19" ht="13" x14ac:dyDescent="0.3">
      <c r="A435" s="3"/>
      <c r="B435" s="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1:19" ht="13" x14ac:dyDescent="0.3">
      <c r="A436" s="3"/>
      <c r="B436" s="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1:19" ht="13" x14ac:dyDescent="0.3">
      <c r="A437" s="3"/>
      <c r="B437" s="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1:19" ht="13" x14ac:dyDescent="0.3">
      <c r="A438" s="3"/>
      <c r="B438" s="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  <row r="439" spans="1:19" ht="13" x14ac:dyDescent="0.3">
      <c r="A439" s="3"/>
      <c r="B439" s="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1:19" ht="13" x14ac:dyDescent="0.3">
      <c r="A440" s="3"/>
      <c r="B440" s="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1:19" ht="13" x14ac:dyDescent="0.3">
      <c r="A441" s="3"/>
      <c r="B441" s="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1:19" ht="13" x14ac:dyDescent="0.3">
      <c r="A442" s="3"/>
      <c r="B442" s="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1:19" ht="13" x14ac:dyDescent="0.3">
      <c r="A443" s="3"/>
      <c r="B443" s="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1:19" ht="13" x14ac:dyDescent="0.3">
      <c r="A444" s="3"/>
      <c r="B444" s="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1:19" ht="13" x14ac:dyDescent="0.3">
      <c r="A445" s="3"/>
      <c r="B445" s="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1:19" ht="13" x14ac:dyDescent="0.3">
      <c r="A446" s="3"/>
      <c r="B446" s="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 spans="1:19" ht="13" x14ac:dyDescent="0.3">
      <c r="A447" s="3"/>
      <c r="B447" s="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1:19" ht="13" x14ac:dyDescent="0.3">
      <c r="A448" s="3"/>
      <c r="B448" s="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</row>
    <row r="449" spans="1:19" ht="13" x14ac:dyDescent="0.3">
      <c r="A449" s="3"/>
      <c r="B449" s="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</row>
    <row r="450" spans="1:19" ht="13" x14ac:dyDescent="0.3">
      <c r="A450" s="3"/>
      <c r="B450" s="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1:19" ht="13" x14ac:dyDescent="0.3">
      <c r="A451" s="3"/>
      <c r="B451" s="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1:19" ht="13" x14ac:dyDescent="0.3">
      <c r="A452" s="3"/>
      <c r="B452" s="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1:19" ht="13" x14ac:dyDescent="0.3">
      <c r="A453" s="3"/>
      <c r="B453" s="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1:19" ht="13" x14ac:dyDescent="0.3">
      <c r="A454" s="3"/>
      <c r="B454" s="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1:19" ht="13" x14ac:dyDescent="0.3">
      <c r="A455" s="3"/>
      <c r="B455" s="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1:19" ht="13" x14ac:dyDescent="0.3">
      <c r="A456" s="3"/>
      <c r="B456" s="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 spans="1:19" ht="13" x14ac:dyDescent="0.3">
      <c r="A457" s="3"/>
      <c r="B457" s="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1:19" ht="13" x14ac:dyDescent="0.3">
      <c r="A458" s="3"/>
      <c r="B458" s="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1:19" ht="13" x14ac:dyDescent="0.3">
      <c r="A459" s="3"/>
      <c r="B459" s="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1:19" ht="13" x14ac:dyDescent="0.3">
      <c r="A460" s="3"/>
      <c r="B460" s="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1:19" ht="13" x14ac:dyDescent="0.3">
      <c r="A461" s="3"/>
      <c r="B461" s="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1:19" ht="13" x14ac:dyDescent="0.3">
      <c r="A462" s="3"/>
      <c r="B462" s="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1:19" ht="13" x14ac:dyDescent="0.3">
      <c r="A463" s="3"/>
      <c r="B463" s="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 spans="1:19" ht="13" x14ac:dyDescent="0.3">
      <c r="A464" s="3"/>
      <c r="B464" s="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1:19" ht="13" x14ac:dyDescent="0.3">
      <c r="A465" s="3"/>
      <c r="B465" s="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1:19" ht="13" x14ac:dyDescent="0.3">
      <c r="A466" s="3"/>
      <c r="B466" s="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 spans="1:19" ht="13" x14ac:dyDescent="0.3">
      <c r="A467" s="3"/>
      <c r="B467" s="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1:19" ht="13" x14ac:dyDescent="0.3">
      <c r="A468" s="3"/>
      <c r="B468" s="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1:19" ht="13" x14ac:dyDescent="0.3">
      <c r="A469" s="3"/>
      <c r="B469" s="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1:19" ht="13" x14ac:dyDescent="0.3">
      <c r="A470" s="3"/>
      <c r="B470" s="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1:19" ht="13" x14ac:dyDescent="0.3">
      <c r="A471" s="3"/>
      <c r="B471" s="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1:19" ht="13" x14ac:dyDescent="0.3">
      <c r="A472" s="3"/>
      <c r="B472" s="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1:19" ht="13" x14ac:dyDescent="0.3">
      <c r="A473" s="3"/>
      <c r="B473" s="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1:19" ht="13" x14ac:dyDescent="0.3">
      <c r="A474" s="3"/>
      <c r="B474" s="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1:19" ht="13" x14ac:dyDescent="0.3">
      <c r="A475" s="3"/>
      <c r="B475" s="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1:19" ht="13" x14ac:dyDescent="0.3">
      <c r="A476" s="3"/>
      <c r="B476" s="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1:19" ht="13" x14ac:dyDescent="0.3">
      <c r="A477" s="3"/>
      <c r="B477" s="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1:19" ht="13" x14ac:dyDescent="0.3">
      <c r="A478" s="3"/>
      <c r="B478" s="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 spans="1:19" ht="13" x14ac:dyDescent="0.3">
      <c r="A479" s="3"/>
      <c r="B479" s="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1:19" ht="13" x14ac:dyDescent="0.3">
      <c r="A480" s="3"/>
      <c r="B480" s="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1:19" ht="13" x14ac:dyDescent="0.3">
      <c r="A481" s="3"/>
      <c r="B481" s="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1:19" ht="13" x14ac:dyDescent="0.3">
      <c r="A482" s="3"/>
      <c r="B482" s="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1:19" ht="13" x14ac:dyDescent="0.3">
      <c r="A483" s="3"/>
      <c r="B483" s="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1:19" ht="13" x14ac:dyDescent="0.3">
      <c r="A484" s="3"/>
      <c r="B484" s="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1:19" ht="13" x14ac:dyDescent="0.3">
      <c r="A485" s="3"/>
      <c r="B485" s="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1:19" ht="13" x14ac:dyDescent="0.3">
      <c r="A486" s="3"/>
      <c r="B486" s="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1:19" ht="13" x14ac:dyDescent="0.3">
      <c r="A487" s="3"/>
      <c r="B487" s="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1:19" ht="13" x14ac:dyDescent="0.3">
      <c r="A488" s="3"/>
      <c r="B488" s="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 spans="1:19" ht="13" x14ac:dyDescent="0.3">
      <c r="A489" s="3"/>
      <c r="B489" s="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</row>
    <row r="490" spans="1:19" ht="13" x14ac:dyDescent="0.3">
      <c r="A490" s="3"/>
      <c r="B490" s="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</row>
    <row r="491" spans="1:19" ht="13" x14ac:dyDescent="0.3">
      <c r="A491" s="3"/>
      <c r="B491" s="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</row>
    <row r="492" spans="1:19" ht="13" x14ac:dyDescent="0.3">
      <c r="A492" s="3"/>
      <c r="B492" s="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</row>
    <row r="493" spans="1:19" ht="13" x14ac:dyDescent="0.3">
      <c r="A493" s="3"/>
      <c r="B493" s="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1:19" ht="13" x14ac:dyDescent="0.3">
      <c r="A494" s="3"/>
      <c r="B494" s="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1:19" ht="13" x14ac:dyDescent="0.3">
      <c r="A495" s="3"/>
      <c r="B495" s="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</row>
    <row r="496" spans="1:19" ht="13" x14ac:dyDescent="0.3">
      <c r="A496" s="3"/>
      <c r="B496" s="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 spans="1:19" ht="13" x14ac:dyDescent="0.3">
      <c r="A497" s="3"/>
      <c r="B497" s="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1:19" ht="13" x14ac:dyDescent="0.3">
      <c r="A498" s="3"/>
      <c r="B498" s="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1:19" ht="13" x14ac:dyDescent="0.3">
      <c r="A499" s="3"/>
      <c r="B499" s="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</row>
    <row r="500" spans="1:19" ht="13" x14ac:dyDescent="0.3">
      <c r="A500" s="3"/>
      <c r="B500" s="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1:19" ht="13" x14ac:dyDescent="0.3">
      <c r="A501" s="3"/>
      <c r="B501" s="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1:19" ht="13" x14ac:dyDescent="0.3">
      <c r="A502" s="3"/>
      <c r="B502" s="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 spans="1:19" ht="13" x14ac:dyDescent="0.3">
      <c r="A503" s="3"/>
      <c r="B503" s="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1:19" ht="13" x14ac:dyDescent="0.3">
      <c r="A504" s="3"/>
      <c r="B504" s="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1:19" ht="13" x14ac:dyDescent="0.3">
      <c r="A505" s="3"/>
      <c r="B505" s="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</row>
    <row r="506" spans="1:19" ht="13" x14ac:dyDescent="0.3">
      <c r="A506" s="3"/>
      <c r="B506" s="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</row>
    <row r="507" spans="1:19" ht="13" x14ac:dyDescent="0.3">
      <c r="A507" s="3"/>
      <c r="B507" s="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</row>
    <row r="508" spans="1:19" ht="13" x14ac:dyDescent="0.3">
      <c r="A508" s="3"/>
      <c r="B508" s="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</row>
    <row r="509" spans="1:19" ht="13" x14ac:dyDescent="0.3">
      <c r="A509" s="3"/>
      <c r="B509" s="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</row>
    <row r="510" spans="1:19" ht="13" x14ac:dyDescent="0.3">
      <c r="A510" s="3"/>
      <c r="B510" s="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</row>
    <row r="511" spans="1:19" ht="13" x14ac:dyDescent="0.3">
      <c r="A511" s="3"/>
      <c r="B511" s="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</row>
    <row r="512" spans="1:19" ht="13" x14ac:dyDescent="0.3">
      <c r="A512" s="3"/>
      <c r="B512" s="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</row>
    <row r="513" spans="1:19" ht="13" x14ac:dyDescent="0.3">
      <c r="A513" s="3"/>
      <c r="B513" s="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</row>
    <row r="514" spans="1:19" ht="13" x14ac:dyDescent="0.3">
      <c r="A514" s="3"/>
      <c r="B514" s="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</row>
    <row r="515" spans="1:19" ht="13" x14ac:dyDescent="0.3">
      <c r="A515" s="3"/>
      <c r="B515" s="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</row>
    <row r="516" spans="1:19" ht="13" x14ac:dyDescent="0.3">
      <c r="A516" s="3"/>
      <c r="B516" s="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</row>
    <row r="517" spans="1:19" ht="13" x14ac:dyDescent="0.3">
      <c r="A517" s="3"/>
      <c r="B517" s="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</row>
    <row r="518" spans="1:19" ht="13" x14ac:dyDescent="0.3">
      <c r="A518" s="3"/>
      <c r="B518" s="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</row>
    <row r="519" spans="1:19" ht="13" x14ac:dyDescent="0.3">
      <c r="A519" s="3"/>
      <c r="B519" s="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</row>
    <row r="520" spans="1:19" ht="13" x14ac:dyDescent="0.3">
      <c r="A520" s="3"/>
      <c r="B520" s="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</row>
    <row r="521" spans="1:19" ht="13" x14ac:dyDescent="0.3">
      <c r="A521" s="3"/>
      <c r="B521" s="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</row>
    <row r="522" spans="1:19" ht="13" x14ac:dyDescent="0.3">
      <c r="A522" s="3"/>
      <c r="B522" s="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</row>
    <row r="523" spans="1:19" ht="13" x14ac:dyDescent="0.3">
      <c r="A523" s="3"/>
      <c r="B523" s="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</row>
    <row r="524" spans="1:19" ht="13" x14ac:dyDescent="0.3">
      <c r="A524" s="3"/>
      <c r="B524" s="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</row>
    <row r="525" spans="1:19" ht="13" x14ac:dyDescent="0.3">
      <c r="A525" s="3"/>
      <c r="B525" s="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</row>
    <row r="526" spans="1:19" ht="13" x14ac:dyDescent="0.3">
      <c r="A526" s="3"/>
      <c r="B526" s="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</row>
    <row r="527" spans="1:19" ht="13" x14ac:dyDescent="0.3">
      <c r="A527" s="3"/>
      <c r="B527" s="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</row>
    <row r="528" spans="1:19" ht="13" x14ac:dyDescent="0.3">
      <c r="A528" s="3"/>
      <c r="B528" s="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</row>
    <row r="529" spans="1:19" ht="13" x14ac:dyDescent="0.3">
      <c r="A529" s="3"/>
      <c r="B529" s="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</row>
    <row r="530" spans="1:19" ht="13" x14ac:dyDescent="0.3">
      <c r="A530" s="3"/>
      <c r="B530" s="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</row>
    <row r="531" spans="1:19" ht="13" x14ac:dyDescent="0.3">
      <c r="A531" s="3"/>
      <c r="B531" s="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</row>
    <row r="532" spans="1:19" ht="13" x14ac:dyDescent="0.3">
      <c r="A532" s="3"/>
      <c r="B532" s="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</row>
    <row r="533" spans="1:19" ht="13" x14ac:dyDescent="0.3">
      <c r="A533" s="3"/>
      <c r="B533" s="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</row>
    <row r="534" spans="1:19" ht="13" x14ac:dyDescent="0.3">
      <c r="A534" s="3"/>
      <c r="B534" s="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</row>
    <row r="535" spans="1:19" ht="13" x14ac:dyDescent="0.3">
      <c r="A535" s="3"/>
      <c r="B535" s="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</row>
    <row r="536" spans="1:19" ht="13" x14ac:dyDescent="0.3">
      <c r="A536" s="3"/>
      <c r="B536" s="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</row>
    <row r="537" spans="1:19" ht="13" x14ac:dyDescent="0.3">
      <c r="A537" s="3"/>
      <c r="B537" s="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</row>
    <row r="538" spans="1:19" ht="13" x14ac:dyDescent="0.3">
      <c r="A538" s="3"/>
      <c r="B538" s="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</row>
    <row r="539" spans="1:19" ht="13" x14ac:dyDescent="0.3">
      <c r="A539" s="3"/>
      <c r="B539" s="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</row>
    <row r="540" spans="1:19" ht="13" x14ac:dyDescent="0.3">
      <c r="A540" s="3"/>
      <c r="B540" s="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</row>
    <row r="541" spans="1:19" ht="13" x14ac:dyDescent="0.3">
      <c r="A541" s="3"/>
      <c r="B541" s="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</row>
    <row r="542" spans="1:19" ht="13" x14ac:dyDescent="0.3">
      <c r="A542" s="3"/>
      <c r="B542" s="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</row>
    <row r="543" spans="1:19" ht="13" x14ac:dyDescent="0.3">
      <c r="A543" s="3"/>
      <c r="B543" s="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</row>
    <row r="544" spans="1:19" ht="13" x14ac:dyDescent="0.3">
      <c r="A544" s="3"/>
      <c r="B544" s="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</row>
    <row r="545" spans="1:19" ht="13" x14ac:dyDescent="0.3">
      <c r="A545" s="3"/>
      <c r="B545" s="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</row>
    <row r="546" spans="1:19" ht="13" x14ac:dyDescent="0.3">
      <c r="A546" s="3"/>
      <c r="B546" s="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</row>
    <row r="547" spans="1:19" ht="13" x14ac:dyDescent="0.3">
      <c r="A547" s="3"/>
      <c r="B547" s="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</row>
    <row r="548" spans="1:19" ht="13" x14ac:dyDescent="0.3">
      <c r="A548" s="3"/>
      <c r="B548" s="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</row>
    <row r="549" spans="1:19" ht="13" x14ac:dyDescent="0.3">
      <c r="A549" s="3"/>
      <c r="B549" s="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</row>
    <row r="550" spans="1:19" ht="13" x14ac:dyDescent="0.3">
      <c r="A550" s="3"/>
      <c r="B550" s="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</row>
    <row r="551" spans="1:19" ht="13" x14ac:dyDescent="0.3">
      <c r="A551" s="3"/>
      <c r="B551" s="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</row>
    <row r="552" spans="1:19" ht="13" x14ac:dyDescent="0.3">
      <c r="A552" s="3"/>
      <c r="B552" s="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</row>
    <row r="553" spans="1:19" ht="13" x14ac:dyDescent="0.3">
      <c r="A553" s="3"/>
      <c r="B553" s="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</row>
    <row r="554" spans="1:19" ht="13" x14ac:dyDescent="0.3">
      <c r="A554" s="3"/>
      <c r="B554" s="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</row>
    <row r="555" spans="1:19" ht="13" x14ac:dyDescent="0.3">
      <c r="A555" s="3"/>
      <c r="B555" s="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</row>
    <row r="556" spans="1:19" ht="13" x14ac:dyDescent="0.3">
      <c r="A556" s="3"/>
      <c r="B556" s="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</row>
    <row r="557" spans="1:19" ht="13" x14ac:dyDescent="0.3">
      <c r="A557" s="3"/>
      <c r="B557" s="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</row>
    <row r="558" spans="1:19" ht="13" x14ac:dyDescent="0.3">
      <c r="A558" s="3"/>
      <c r="B558" s="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</row>
    <row r="559" spans="1:19" ht="13" x14ac:dyDescent="0.3">
      <c r="A559" s="3"/>
      <c r="B559" s="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</row>
    <row r="560" spans="1:19" ht="13" x14ac:dyDescent="0.3">
      <c r="A560" s="3"/>
      <c r="B560" s="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</row>
    <row r="561" spans="1:19" ht="13" x14ac:dyDescent="0.3">
      <c r="A561" s="3"/>
      <c r="B561" s="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</row>
    <row r="562" spans="1:19" ht="13" x14ac:dyDescent="0.3">
      <c r="A562" s="3"/>
      <c r="B562" s="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</row>
    <row r="563" spans="1:19" ht="13" x14ac:dyDescent="0.3">
      <c r="A563" s="3"/>
      <c r="B563" s="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</row>
    <row r="564" spans="1:19" ht="13" x14ac:dyDescent="0.3">
      <c r="A564" s="3"/>
      <c r="B564" s="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</row>
    <row r="565" spans="1:19" ht="13" x14ac:dyDescent="0.3">
      <c r="A565" s="3"/>
      <c r="B565" s="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</row>
    <row r="566" spans="1:19" ht="13" x14ac:dyDescent="0.3">
      <c r="A566" s="3"/>
      <c r="B566" s="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</row>
    <row r="567" spans="1:19" ht="13" x14ac:dyDescent="0.3">
      <c r="A567" s="3"/>
      <c r="B567" s="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</row>
    <row r="568" spans="1:19" ht="13" x14ac:dyDescent="0.3">
      <c r="A568" s="3"/>
      <c r="B568" s="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</row>
    <row r="569" spans="1:19" ht="13" x14ac:dyDescent="0.3">
      <c r="A569" s="3"/>
      <c r="B569" s="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</row>
    <row r="570" spans="1:19" ht="13" x14ac:dyDescent="0.3">
      <c r="A570" s="3"/>
      <c r="B570" s="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</row>
    <row r="571" spans="1:19" ht="13" x14ac:dyDescent="0.3">
      <c r="A571" s="3"/>
      <c r="B571" s="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</row>
    <row r="572" spans="1:19" ht="13" x14ac:dyDescent="0.3">
      <c r="A572" s="3"/>
      <c r="B572" s="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</row>
    <row r="573" spans="1:19" ht="13" x14ac:dyDescent="0.3">
      <c r="A573" s="3"/>
      <c r="B573" s="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</row>
    <row r="574" spans="1:19" ht="13" x14ac:dyDescent="0.3">
      <c r="A574" s="3"/>
      <c r="B574" s="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</row>
    <row r="575" spans="1:19" ht="13" x14ac:dyDescent="0.3">
      <c r="A575" s="3"/>
      <c r="B575" s="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</row>
    <row r="576" spans="1:19" ht="13" x14ac:dyDescent="0.3">
      <c r="A576" s="3"/>
      <c r="B576" s="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</row>
    <row r="577" spans="1:19" ht="13" x14ac:dyDescent="0.3">
      <c r="A577" s="3"/>
      <c r="B577" s="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</row>
    <row r="578" spans="1:19" ht="13" x14ac:dyDescent="0.3">
      <c r="A578" s="3"/>
      <c r="B578" s="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</row>
    <row r="579" spans="1:19" ht="13" x14ac:dyDescent="0.3">
      <c r="A579" s="3"/>
      <c r="B579" s="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</row>
    <row r="580" spans="1:19" ht="13" x14ac:dyDescent="0.3">
      <c r="A580" s="3"/>
      <c r="B580" s="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</row>
    <row r="581" spans="1:19" ht="13" x14ac:dyDescent="0.3">
      <c r="A581" s="3"/>
      <c r="B581" s="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</row>
    <row r="582" spans="1:19" ht="13" x14ac:dyDescent="0.3">
      <c r="A582" s="3"/>
      <c r="B582" s="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</row>
    <row r="583" spans="1:19" ht="13" x14ac:dyDescent="0.3">
      <c r="A583" s="3"/>
      <c r="B583" s="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</row>
    <row r="584" spans="1:19" ht="13" x14ac:dyDescent="0.3">
      <c r="A584" s="3"/>
      <c r="B584" s="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</row>
    <row r="585" spans="1:19" ht="13" x14ac:dyDescent="0.3">
      <c r="A585" s="3"/>
      <c r="B585" s="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</row>
    <row r="586" spans="1:19" ht="13" x14ac:dyDescent="0.3">
      <c r="A586" s="3"/>
      <c r="B586" s="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</row>
    <row r="587" spans="1:19" ht="13" x14ac:dyDescent="0.3">
      <c r="A587" s="3"/>
      <c r="B587" s="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</row>
    <row r="588" spans="1:19" ht="13" x14ac:dyDescent="0.3">
      <c r="A588" s="3"/>
      <c r="B588" s="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</row>
    <row r="589" spans="1:19" ht="13" x14ac:dyDescent="0.3">
      <c r="A589" s="3"/>
      <c r="B589" s="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</row>
    <row r="590" spans="1:19" ht="13" x14ac:dyDescent="0.3">
      <c r="A590" s="3"/>
      <c r="B590" s="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</row>
    <row r="591" spans="1:19" ht="13" x14ac:dyDescent="0.3">
      <c r="A591" s="3"/>
      <c r="B591" s="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</row>
    <row r="592" spans="1:19" ht="13" x14ac:dyDescent="0.3">
      <c r="A592" s="3"/>
      <c r="B592" s="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</row>
    <row r="593" spans="1:19" ht="13" x14ac:dyDescent="0.3">
      <c r="A593" s="3"/>
      <c r="B593" s="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</row>
    <row r="594" spans="1:19" ht="13" x14ac:dyDescent="0.3">
      <c r="A594" s="3"/>
      <c r="B594" s="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</row>
    <row r="595" spans="1:19" ht="13" x14ac:dyDescent="0.3">
      <c r="A595" s="3"/>
      <c r="B595" s="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</row>
    <row r="596" spans="1:19" ht="13" x14ac:dyDescent="0.3">
      <c r="A596" s="3"/>
      <c r="B596" s="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</row>
    <row r="597" spans="1:19" ht="13" x14ac:dyDescent="0.3">
      <c r="A597" s="3"/>
      <c r="B597" s="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</row>
    <row r="598" spans="1:19" ht="13" x14ac:dyDescent="0.3">
      <c r="A598" s="3"/>
      <c r="B598" s="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</row>
    <row r="599" spans="1:19" ht="13" x14ac:dyDescent="0.3">
      <c r="A599" s="3"/>
      <c r="B599" s="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</row>
    <row r="600" spans="1:19" ht="13" x14ac:dyDescent="0.3">
      <c r="A600" s="3"/>
      <c r="B600" s="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</row>
    <row r="601" spans="1:19" ht="13" x14ac:dyDescent="0.3">
      <c r="A601" s="3"/>
      <c r="B601" s="2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</row>
    <row r="602" spans="1:19" ht="13" x14ac:dyDescent="0.3">
      <c r="A602" s="3"/>
      <c r="B602" s="2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</row>
    <row r="603" spans="1:19" ht="13" x14ac:dyDescent="0.3">
      <c r="A603" s="3"/>
      <c r="B603" s="2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</row>
    <row r="604" spans="1:19" ht="13" x14ac:dyDescent="0.3">
      <c r="A604" s="3"/>
      <c r="B604" s="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</row>
    <row r="605" spans="1:19" ht="13" x14ac:dyDescent="0.3">
      <c r="A605" s="3"/>
      <c r="B605" s="2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</row>
    <row r="606" spans="1:19" ht="13" x14ac:dyDescent="0.3">
      <c r="A606" s="3"/>
      <c r="B606" s="2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</row>
    <row r="607" spans="1:19" ht="13" x14ac:dyDescent="0.3">
      <c r="A607" s="3"/>
      <c r="B607" s="2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</row>
    <row r="608" spans="1:19" ht="13" x14ac:dyDescent="0.3">
      <c r="A608" s="3"/>
      <c r="B608" s="2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</row>
    <row r="609" spans="1:19" ht="13" x14ac:dyDescent="0.3">
      <c r="A609" s="3"/>
      <c r="B609" s="2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</row>
    <row r="610" spans="1:19" ht="13" x14ac:dyDescent="0.3">
      <c r="A610" s="3"/>
      <c r="B610" s="2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</row>
    <row r="611" spans="1:19" ht="13" x14ac:dyDescent="0.3">
      <c r="A611" s="3"/>
      <c r="B611" s="2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</row>
    <row r="612" spans="1:19" ht="13" x14ac:dyDescent="0.3">
      <c r="A612" s="3"/>
      <c r="B612" s="2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</row>
    <row r="613" spans="1:19" ht="13" x14ac:dyDescent="0.3">
      <c r="A613" s="3"/>
      <c r="B613" s="2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</row>
    <row r="614" spans="1:19" ht="13" x14ac:dyDescent="0.3">
      <c r="A614" s="3"/>
      <c r="B614" s="2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</row>
    <row r="615" spans="1:19" ht="13" x14ac:dyDescent="0.3">
      <c r="A615" s="3"/>
      <c r="B615" s="2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</row>
    <row r="616" spans="1:19" ht="13" x14ac:dyDescent="0.3">
      <c r="A616" s="3"/>
      <c r="B616" s="2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</row>
    <row r="617" spans="1:19" ht="13" x14ac:dyDescent="0.3">
      <c r="A617" s="3"/>
      <c r="B617" s="2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</row>
    <row r="618" spans="1:19" ht="13" x14ac:dyDescent="0.3">
      <c r="A618" s="3"/>
      <c r="B618" s="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</row>
    <row r="619" spans="1:19" ht="13" x14ac:dyDescent="0.3">
      <c r="A619" s="3"/>
      <c r="B619" s="2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</row>
    <row r="620" spans="1:19" ht="13" x14ac:dyDescent="0.3">
      <c r="A620" s="3"/>
      <c r="B620" s="2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</row>
    <row r="621" spans="1:19" ht="13" x14ac:dyDescent="0.3">
      <c r="A621" s="3"/>
      <c r="B621" s="2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</row>
    <row r="622" spans="1:19" ht="13" x14ac:dyDescent="0.3">
      <c r="A622" s="3"/>
      <c r="B622" s="2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</row>
    <row r="623" spans="1:19" ht="13" x14ac:dyDescent="0.3">
      <c r="A623" s="3"/>
      <c r="B623" s="2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</row>
    <row r="624" spans="1:19" ht="13" x14ac:dyDescent="0.3">
      <c r="A624" s="3"/>
      <c r="B624" s="2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</row>
    <row r="625" spans="1:19" ht="13" x14ac:dyDescent="0.3">
      <c r="A625" s="3"/>
      <c r="B625" s="2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</row>
    <row r="626" spans="1:19" ht="13" x14ac:dyDescent="0.3">
      <c r="A626" s="3"/>
      <c r="B626" s="2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</row>
    <row r="627" spans="1:19" ht="13" x14ac:dyDescent="0.3">
      <c r="A627" s="3"/>
      <c r="B627" s="2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</row>
    <row r="628" spans="1:19" ht="13" x14ac:dyDescent="0.3">
      <c r="A628" s="3"/>
      <c r="B628" s="2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</row>
    <row r="629" spans="1:19" ht="13" x14ac:dyDescent="0.3">
      <c r="A629" s="3"/>
      <c r="B629" s="2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</row>
    <row r="630" spans="1:19" ht="13" x14ac:dyDescent="0.3">
      <c r="A630" s="3"/>
      <c r="B630" s="2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</row>
    <row r="631" spans="1:19" ht="13" x14ac:dyDescent="0.3">
      <c r="A631" s="3"/>
      <c r="B631" s="2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</row>
    <row r="632" spans="1:19" ht="13" x14ac:dyDescent="0.3">
      <c r="A632" s="3"/>
      <c r="B632" s="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</row>
    <row r="633" spans="1:19" ht="13" x14ac:dyDescent="0.3">
      <c r="A633" s="3"/>
      <c r="B633" s="2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</row>
    <row r="634" spans="1:19" ht="13" x14ac:dyDescent="0.3">
      <c r="A634" s="3"/>
      <c r="B634" s="2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</row>
    <row r="635" spans="1:19" ht="13" x14ac:dyDescent="0.3">
      <c r="A635" s="3"/>
      <c r="B635" s="2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</row>
    <row r="636" spans="1:19" ht="13" x14ac:dyDescent="0.3">
      <c r="A636" s="3"/>
      <c r="B636" s="2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</row>
    <row r="637" spans="1:19" ht="13" x14ac:dyDescent="0.3">
      <c r="A637" s="3"/>
      <c r="B637" s="2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</row>
    <row r="638" spans="1:19" ht="13" x14ac:dyDescent="0.3">
      <c r="A638" s="3"/>
      <c r="B638" s="2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</row>
    <row r="639" spans="1:19" ht="13" x14ac:dyDescent="0.3">
      <c r="A639" s="3"/>
      <c r="B639" s="2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</row>
    <row r="640" spans="1:19" ht="13" x14ac:dyDescent="0.3">
      <c r="A640" s="3"/>
      <c r="B640" s="2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</row>
    <row r="641" spans="1:19" ht="13" x14ac:dyDescent="0.3">
      <c r="A641" s="3"/>
      <c r="B641" s="2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</row>
    <row r="642" spans="1:19" ht="13" x14ac:dyDescent="0.3">
      <c r="A642" s="3"/>
      <c r="B642" s="2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</row>
    <row r="643" spans="1:19" ht="13" x14ac:dyDescent="0.3">
      <c r="A643" s="3"/>
      <c r="B643" s="2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</row>
    <row r="644" spans="1:19" ht="13" x14ac:dyDescent="0.3">
      <c r="A644" s="3"/>
      <c r="B644" s="2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</row>
    <row r="645" spans="1:19" ht="13" x14ac:dyDescent="0.3">
      <c r="A645" s="3"/>
      <c r="B645" s="2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</row>
    <row r="646" spans="1:19" ht="13" x14ac:dyDescent="0.3">
      <c r="A646" s="3"/>
      <c r="B646" s="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</row>
    <row r="647" spans="1:19" ht="13" x14ac:dyDescent="0.3">
      <c r="A647" s="3"/>
      <c r="B647" s="2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</row>
    <row r="648" spans="1:19" ht="13" x14ac:dyDescent="0.3">
      <c r="A648" s="3"/>
      <c r="B648" s="2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</row>
    <row r="649" spans="1:19" ht="13" x14ac:dyDescent="0.3">
      <c r="A649" s="3"/>
      <c r="B649" s="2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</row>
    <row r="650" spans="1:19" ht="13" x14ac:dyDescent="0.3">
      <c r="A650" s="3"/>
      <c r="B650" s="2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</row>
    <row r="651" spans="1:19" ht="13" x14ac:dyDescent="0.3">
      <c r="A651" s="3"/>
      <c r="B651" s="2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</row>
    <row r="652" spans="1:19" ht="13" x14ac:dyDescent="0.3">
      <c r="A652" s="3"/>
      <c r="B652" s="2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</row>
    <row r="653" spans="1:19" ht="13" x14ac:dyDescent="0.3">
      <c r="A653" s="3"/>
      <c r="B653" s="2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</row>
    <row r="654" spans="1:19" ht="13" x14ac:dyDescent="0.3">
      <c r="A654" s="3"/>
      <c r="B654" s="2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</row>
    <row r="655" spans="1:19" ht="13" x14ac:dyDescent="0.3">
      <c r="A655" s="3"/>
      <c r="B655" s="2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</row>
    <row r="656" spans="1:19" ht="13" x14ac:dyDescent="0.3">
      <c r="A656" s="3"/>
      <c r="B656" s="2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</row>
    <row r="657" spans="1:19" ht="13" x14ac:dyDescent="0.3">
      <c r="A657" s="3"/>
      <c r="B657" s="2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</row>
    <row r="658" spans="1:19" ht="13" x14ac:dyDescent="0.3">
      <c r="A658" s="3"/>
      <c r="B658" s="2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</row>
    <row r="659" spans="1:19" ht="13" x14ac:dyDescent="0.3">
      <c r="A659" s="3"/>
      <c r="B659" s="2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</row>
    <row r="660" spans="1:19" ht="13" x14ac:dyDescent="0.3">
      <c r="A660" s="3"/>
      <c r="B660" s="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</row>
    <row r="661" spans="1:19" ht="13" x14ac:dyDescent="0.3">
      <c r="A661" s="3"/>
      <c r="B661" s="2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</row>
    <row r="662" spans="1:19" ht="13" x14ac:dyDescent="0.3">
      <c r="A662" s="3"/>
      <c r="B662" s="2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</row>
    <row r="663" spans="1:19" ht="13" x14ac:dyDescent="0.3">
      <c r="A663" s="3"/>
      <c r="B663" s="2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</row>
    <row r="664" spans="1:19" ht="13" x14ac:dyDescent="0.3">
      <c r="A664" s="3"/>
      <c r="B664" s="2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</row>
    <row r="665" spans="1:19" ht="13" x14ac:dyDescent="0.3">
      <c r="A665" s="3"/>
      <c r="B665" s="2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</row>
    <row r="666" spans="1:19" ht="13" x14ac:dyDescent="0.3">
      <c r="A666" s="3"/>
      <c r="B666" s="2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</row>
    <row r="667" spans="1:19" ht="13" x14ac:dyDescent="0.3">
      <c r="A667" s="3"/>
      <c r="B667" s="2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</row>
    <row r="668" spans="1:19" ht="13" x14ac:dyDescent="0.3">
      <c r="A668" s="3"/>
      <c r="B668" s="2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</row>
    <row r="669" spans="1:19" ht="13" x14ac:dyDescent="0.3">
      <c r="A669" s="3"/>
      <c r="B669" s="2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</row>
    <row r="670" spans="1:19" ht="13" x14ac:dyDescent="0.3">
      <c r="A670" s="3"/>
      <c r="B670" s="2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</row>
    <row r="671" spans="1:19" ht="13" x14ac:dyDescent="0.3">
      <c r="A671" s="3"/>
      <c r="B671" s="2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</row>
    <row r="672" spans="1:19" ht="13" x14ac:dyDescent="0.3">
      <c r="A672" s="3"/>
      <c r="B672" s="2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</row>
    <row r="673" spans="1:19" ht="13" x14ac:dyDescent="0.3">
      <c r="A673" s="3"/>
      <c r="B673" s="2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</row>
    <row r="674" spans="1:19" ht="13" x14ac:dyDescent="0.3">
      <c r="A674" s="3"/>
      <c r="B674" s="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</row>
    <row r="675" spans="1:19" ht="13" x14ac:dyDescent="0.3">
      <c r="A675" s="3"/>
      <c r="B675" s="2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</row>
    <row r="676" spans="1:19" ht="13" x14ac:dyDescent="0.3">
      <c r="A676" s="3"/>
      <c r="B676" s="2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</row>
    <row r="677" spans="1:19" ht="13" x14ac:dyDescent="0.3">
      <c r="A677" s="3"/>
      <c r="B677" s="2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</row>
    <row r="678" spans="1:19" ht="13" x14ac:dyDescent="0.3">
      <c r="A678" s="3"/>
      <c r="B678" s="2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</row>
    <row r="679" spans="1:19" ht="13" x14ac:dyDescent="0.3">
      <c r="A679" s="3"/>
      <c r="B679" s="2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</row>
    <row r="680" spans="1:19" ht="13" x14ac:dyDescent="0.3">
      <c r="A680" s="3"/>
      <c r="B680" s="2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</row>
    <row r="681" spans="1:19" ht="13" x14ac:dyDescent="0.3">
      <c r="A681" s="3"/>
      <c r="B681" s="2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</row>
    <row r="682" spans="1:19" ht="13" x14ac:dyDescent="0.3">
      <c r="A682" s="3"/>
      <c r="B682" s="2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</row>
    <row r="683" spans="1:19" ht="13" x14ac:dyDescent="0.3">
      <c r="A683" s="3"/>
      <c r="B683" s="2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</row>
    <row r="684" spans="1:19" ht="13" x14ac:dyDescent="0.3">
      <c r="A684" s="3"/>
      <c r="B684" s="2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</row>
    <row r="685" spans="1:19" ht="13" x14ac:dyDescent="0.3">
      <c r="A685" s="3"/>
      <c r="B685" s="2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</row>
    <row r="686" spans="1:19" ht="13" x14ac:dyDescent="0.3">
      <c r="A686" s="3"/>
      <c r="B686" s="2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</row>
    <row r="687" spans="1:19" ht="13" x14ac:dyDescent="0.3">
      <c r="A687" s="3"/>
      <c r="B687" s="2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</row>
    <row r="688" spans="1:19" ht="13" x14ac:dyDescent="0.3">
      <c r="A688" s="3"/>
      <c r="B688" s="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</row>
    <row r="689" spans="1:19" ht="13" x14ac:dyDescent="0.3">
      <c r="A689" s="3"/>
      <c r="B689" s="2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</row>
    <row r="690" spans="1:19" ht="13" x14ac:dyDescent="0.3">
      <c r="A690" s="3"/>
      <c r="B690" s="2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</row>
    <row r="691" spans="1:19" ht="13" x14ac:dyDescent="0.3">
      <c r="A691" s="3"/>
      <c r="B691" s="2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</row>
    <row r="692" spans="1:19" ht="13" x14ac:dyDescent="0.3">
      <c r="A692" s="3"/>
      <c r="B692" s="2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</row>
    <row r="693" spans="1:19" ht="13" x14ac:dyDescent="0.3">
      <c r="A693" s="3"/>
      <c r="B693" s="2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</row>
    <row r="694" spans="1:19" ht="13" x14ac:dyDescent="0.3">
      <c r="A694" s="3"/>
      <c r="B694" s="2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</row>
    <row r="695" spans="1:19" ht="13" x14ac:dyDescent="0.3">
      <c r="A695" s="3"/>
      <c r="B695" s="2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</row>
    <row r="696" spans="1:19" ht="13" x14ac:dyDescent="0.3">
      <c r="A696" s="3"/>
      <c r="B696" s="2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</row>
    <row r="697" spans="1:19" ht="13" x14ac:dyDescent="0.3">
      <c r="A697" s="3"/>
      <c r="B697" s="2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</row>
    <row r="698" spans="1:19" ht="13" x14ac:dyDescent="0.3">
      <c r="A698" s="3"/>
      <c r="B698" s="2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</row>
    <row r="699" spans="1:19" ht="13" x14ac:dyDescent="0.3">
      <c r="A699" s="3"/>
      <c r="B699" s="2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</row>
    <row r="700" spans="1:19" ht="13" x14ac:dyDescent="0.3">
      <c r="A700" s="3"/>
      <c r="B700" s="2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</row>
    <row r="701" spans="1:19" ht="13" x14ac:dyDescent="0.3">
      <c r="A701" s="3"/>
      <c r="B701" s="2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</row>
    <row r="702" spans="1:19" ht="13" x14ac:dyDescent="0.3">
      <c r="A702" s="3"/>
      <c r="B702" s="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</row>
    <row r="703" spans="1:19" ht="13" x14ac:dyDescent="0.3">
      <c r="A703" s="3"/>
      <c r="B703" s="2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</row>
    <row r="704" spans="1:19" ht="13" x14ac:dyDescent="0.3">
      <c r="A704" s="3"/>
      <c r="B704" s="2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</row>
    <row r="705" spans="1:19" ht="13" x14ac:dyDescent="0.3">
      <c r="A705" s="3"/>
      <c r="B705" s="2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</row>
    <row r="706" spans="1:19" ht="13" x14ac:dyDescent="0.3">
      <c r="A706" s="3"/>
      <c r="B706" s="2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</row>
    <row r="707" spans="1:19" ht="13" x14ac:dyDescent="0.3">
      <c r="A707" s="3"/>
      <c r="B707" s="2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</row>
    <row r="708" spans="1:19" ht="13" x14ac:dyDescent="0.3">
      <c r="A708" s="3"/>
      <c r="B708" s="2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</row>
    <row r="709" spans="1:19" ht="13" x14ac:dyDescent="0.3">
      <c r="A709" s="3"/>
      <c r="B709" s="2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</row>
    <row r="710" spans="1:19" ht="13" x14ac:dyDescent="0.3">
      <c r="A710" s="3"/>
      <c r="B710" s="2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</row>
    <row r="711" spans="1:19" ht="13" x14ac:dyDescent="0.3">
      <c r="A711" s="3"/>
      <c r="B711" s="2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</row>
    <row r="712" spans="1:19" ht="13" x14ac:dyDescent="0.3">
      <c r="A712" s="3"/>
      <c r="B712" s="2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</row>
    <row r="713" spans="1:19" ht="13" x14ac:dyDescent="0.3">
      <c r="A713" s="3"/>
      <c r="B713" s="2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</row>
    <row r="714" spans="1:19" ht="13" x14ac:dyDescent="0.3">
      <c r="A714" s="3"/>
      <c r="B714" s="2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</row>
    <row r="715" spans="1:19" ht="13" x14ac:dyDescent="0.3">
      <c r="A715" s="3"/>
      <c r="B715" s="2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</row>
    <row r="716" spans="1:19" ht="13" x14ac:dyDescent="0.3">
      <c r="A716" s="3"/>
      <c r="B716" s="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</row>
    <row r="717" spans="1:19" ht="13" x14ac:dyDescent="0.3">
      <c r="A717" s="3"/>
      <c r="B717" s="2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</row>
    <row r="718" spans="1:19" ht="13" x14ac:dyDescent="0.3">
      <c r="A718" s="3"/>
      <c r="B718" s="2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</row>
    <row r="719" spans="1:19" ht="13" x14ac:dyDescent="0.3">
      <c r="A719" s="3"/>
      <c r="B719" s="2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</row>
    <row r="720" spans="1:19" ht="13" x14ac:dyDescent="0.3">
      <c r="A720" s="3"/>
      <c r="B720" s="2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</row>
    <row r="721" spans="1:19" ht="13" x14ac:dyDescent="0.3">
      <c r="A721" s="3"/>
      <c r="B721" s="2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</row>
    <row r="722" spans="1:19" ht="13" x14ac:dyDescent="0.3">
      <c r="A722" s="3"/>
      <c r="B722" s="2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</row>
    <row r="723" spans="1:19" ht="13" x14ac:dyDescent="0.3">
      <c r="A723" s="3"/>
      <c r="B723" s="2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</row>
    <row r="724" spans="1:19" ht="13" x14ac:dyDescent="0.3">
      <c r="A724" s="3"/>
      <c r="B724" s="2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</row>
    <row r="725" spans="1:19" ht="13" x14ac:dyDescent="0.3">
      <c r="A725" s="3"/>
      <c r="B725" s="2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</row>
    <row r="726" spans="1:19" ht="13" x14ac:dyDescent="0.3">
      <c r="A726" s="3"/>
      <c r="B726" s="2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</row>
    <row r="727" spans="1:19" ht="13" x14ac:dyDescent="0.3">
      <c r="A727" s="3"/>
      <c r="B727" s="2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</row>
    <row r="728" spans="1:19" ht="13" x14ac:dyDescent="0.3">
      <c r="A728" s="3"/>
      <c r="B728" s="2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</row>
    <row r="729" spans="1:19" ht="13" x14ac:dyDescent="0.3">
      <c r="A729" s="3"/>
      <c r="B729" s="2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</row>
    <row r="730" spans="1:19" ht="13" x14ac:dyDescent="0.3">
      <c r="A730" s="3"/>
      <c r="B730" s="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</row>
    <row r="731" spans="1:19" ht="13" x14ac:dyDescent="0.3">
      <c r="A731" s="3"/>
      <c r="B731" s="2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</row>
    <row r="732" spans="1:19" ht="13" x14ac:dyDescent="0.3">
      <c r="A732" s="3"/>
      <c r="B732" s="2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</row>
    <row r="733" spans="1:19" ht="13" x14ac:dyDescent="0.3">
      <c r="A733" s="3"/>
      <c r="B733" s="2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</row>
    <row r="734" spans="1:19" ht="13" x14ac:dyDescent="0.3">
      <c r="A734" s="3"/>
      <c r="B734" s="2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</row>
    <row r="735" spans="1:19" ht="13" x14ac:dyDescent="0.3">
      <c r="A735" s="3"/>
      <c r="B735" s="2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</row>
    <row r="736" spans="1:19" ht="13" x14ac:dyDescent="0.3">
      <c r="A736" s="3"/>
      <c r="B736" s="2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</row>
    <row r="737" spans="1:19" ht="13" x14ac:dyDescent="0.3">
      <c r="A737" s="3"/>
      <c r="B737" s="2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</row>
    <row r="738" spans="1:19" ht="13" x14ac:dyDescent="0.3">
      <c r="A738" s="3"/>
      <c r="B738" s="2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</row>
    <row r="739" spans="1:19" ht="13" x14ac:dyDescent="0.3">
      <c r="A739" s="3"/>
      <c r="B739" s="2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</row>
    <row r="740" spans="1:19" ht="13" x14ac:dyDescent="0.3">
      <c r="A740" s="3"/>
      <c r="B740" s="2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</row>
    <row r="741" spans="1:19" ht="13" x14ac:dyDescent="0.3">
      <c r="A741" s="3"/>
      <c r="B741" s="2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</row>
    <row r="742" spans="1:19" ht="13" x14ac:dyDescent="0.3">
      <c r="A742" s="3"/>
      <c r="B742" s="2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</row>
    <row r="743" spans="1:19" ht="13" x14ac:dyDescent="0.3">
      <c r="A743" s="3"/>
      <c r="B743" s="2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</row>
    <row r="744" spans="1:19" ht="13" x14ac:dyDescent="0.3">
      <c r="A744" s="3"/>
      <c r="B744" s="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</row>
    <row r="745" spans="1:19" ht="13" x14ac:dyDescent="0.3">
      <c r="A745" s="3"/>
      <c r="B745" s="2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</row>
    <row r="746" spans="1:19" ht="13" x14ac:dyDescent="0.3">
      <c r="A746" s="3"/>
      <c r="B746" s="2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</row>
    <row r="747" spans="1:19" ht="13" x14ac:dyDescent="0.3">
      <c r="A747" s="3"/>
      <c r="B747" s="2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</row>
    <row r="748" spans="1:19" ht="13" x14ac:dyDescent="0.3">
      <c r="A748" s="3"/>
      <c r="B748" s="2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</row>
    <row r="749" spans="1:19" ht="13" x14ac:dyDescent="0.3">
      <c r="A749" s="3"/>
      <c r="B749" s="2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</row>
    <row r="750" spans="1:19" ht="13" x14ac:dyDescent="0.3">
      <c r="A750" s="3"/>
      <c r="B750" s="2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</row>
    <row r="751" spans="1:19" ht="13" x14ac:dyDescent="0.3">
      <c r="A751" s="3"/>
      <c r="B751" s="2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</row>
    <row r="752" spans="1:19" ht="13" x14ac:dyDescent="0.3">
      <c r="A752" s="3"/>
      <c r="B752" s="2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</row>
    <row r="753" spans="1:19" ht="13" x14ac:dyDescent="0.3">
      <c r="A753" s="3"/>
      <c r="B753" s="2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</row>
    <row r="754" spans="1:19" ht="13" x14ac:dyDescent="0.3">
      <c r="A754" s="3"/>
      <c r="B754" s="2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</row>
    <row r="755" spans="1:19" ht="13" x14ac:dyDescent="0.3">
      <c r="A755" s="3"/>
      <c r="B755" s="2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</row>
    <row r="756" spans="1:19" ht="13" x14ac:dyDescent="0.3">
      <c r="A756" s="3"/>
      <c r="B756" s="2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</row>
    <row r="757" spans="1:19" ht="13" x14ac:dyDescent="0.3">
      <c r="A757" s="3"/>
      <c r="B757" s="2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</row>
    <row r="758" spans="1:19" ht="13" x14ac:dyDescent="0.3">
      <c r="A758" s="3"/>
      <c r="B758" s="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</row>
    <row r="759" spans="1:19" ht="13" x14ac:dyDescent="0.3">
      <c r="A759" s="3"/>
      <c r="B759" s="2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</row>
    <row r="760" spans="1:19" ht="13" x14ac:dyDescent="0.3">
      <c r="A760" s="3"/>
      <c r="B760" s="2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</row>
    <row r="761" spans="1:19" ht="13" x14ac:dyDescent="0.3">
      <c r="A761" s="3"/>
      <c r="B761" s="2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</row>
    <row r="762" spans="1:19" ht="13" x14ac:dyDescent="0.3">
      <c r="A762" s="3"/>
      <c r="B762" s="2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</row>
    <row r="763" spans="1:19" ht="13" x14ac:dyDescent="0.3">
      <c r="A763" s="3"/>
      <c r="B763" s="2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</row>
    <row r="764" spans="1:19" ht="13" x14ac:dyDescent="0.3">
      <c r="A764" s="3"/>
      <c r="B764" s="2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</row>
    <row r="765" spans="1:19" ht="13" x14ac:dyDescent="0.3">
      <c r="A765" s="3"/>
      <c r="B765" s="2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</row>
    <row r="766" spans="1:19" ht="13" x14ac:dyDescent="0.3">
      <c r="A766" s="3"/>
      <c r="B766" s="2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</row>
    <row r="767" spans="1:19" ht="13" x14ac:dyDescent="0.3">
      <c r="A767" s="3"/>
      <c r="B767" s="2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</row>
    <row r="768" spans="1:19" ht="13" x14ac:dyDescent="0.3">
      <c r="A768" s="3"/>
      <c r="B768" s="2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</row>
    <row r="769" spans="1:19" ht="13" x14ac:dyDescent="0.3">
      <c r="A769" s="3"/>
      <c r="B769" s="2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</row>
    <row r="770" spans="1:19" ht="13" x14ac:dyDescent="0.3">
      <c r="A770" s="3"/>
      <c r="B770" s="2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</row>
    <row r="771" spans="1:19" ht="13" x14ac:dyDescent="0.3">
      <c r="A771" s="3"/>
      <c r="B771" s="2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</row>
    <row r="772" spans="1:19" ht="13" x14ac:dyDescent="0.3">
      <c r="A772" s="3"/>
      <c r="B772" s="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</row>
    <row r="773" spans="1:19" ht="13" x14ac:dyDescent="0.3">
      <c r="A773" s="3"/>
      <c r="B773" s="2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</row>
    <row r="774" spans="1:19" ht="13" x14ac:dyDescent="0.3">
      <c r="A774" s="3"/>
      <c r="B774" s="2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</row>
    <row r="775" spans="1:19" ht="13" x14ac:dyDescent="0.3">
      <c r="A775" s="3"/>
      <c r="B775" s="2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</row>
    <row r="776" spans="1:19" ht="13" x14ac:dyDescent="0.3">
      <c r="A776" s="3"/>
      <c r="B776" s="2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</row>
    <row r="777" spans="1:19" ht="13" x14ac:dyDescent="0.3">
      <c r="A777" s="3"/>
      <c r="B777" s="2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</row>
    <row r="778" spans="1:19" ht="13" x14ac:dyDescent="0.3">
      <c r="A778" s="3"/>
      <c r="B778" s="2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</row>
    <row r="779" spans="1:19" ht="13" x14ac:dyDescent="0.3">
      <c r="A779" s="3"/>
      <c r="B779" s="2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</row>
    <row r="780" spans="1:19" ht="13" x14ac:dyDescent="0.3">
      <c r="A780" s="3"/>
      <c r="B780" s="2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</row>
    <row r="781" spans="1:19" ht="13" x14ac:dyDescent="0.3">
      <c r="A781" s="3"/>
      <c r="B781" s="2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</row>
    <row r="782" spans="1:19" ht="13" x14ac:dyDescent="0.3">
      <c r="A782" s="3"/>
      <c r="B782" s="2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</row>
    <row r="783" spans="1:19" ht="13" x14ac:dyDescent="0.3">
      <c r="A783" s="3"/>
      <c r="B783" s="2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</row>
    <row r="784" spans="1:19" ht="13" x14ac:dyDescent="0.3">
      <c r="A784" s="3"/>
      <c r="B784" s="2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</row>
    <row r="785" spans="1:19" ht="13" x14ac:dyDescent="0.3">
      <c r="A785" s="3"/>
      <c r="B785" s="2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</row>
    <row r="786" spans="1:19" ht="13" x14ac:dyDescent="0.3">
      <c r="A786" s="3"/>
      <c r="B786" s="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</row>
    <row r="787" spans="1:19" ht="13" x14ac:dyDescent="0.3">
      <c r="A787" s="3"/>
      <c r="B787" s="2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</row>
    <row r="788" spans="1:19" ht="13" x14ac:dyDescent="0.3">
      <c r="A788" s="3"/>
      <c r="B788" s="2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</row>
    <row r="789" spans="1:19" ht="13" x14ac:dyDescent="0.3">
      <c r="A789" s="3"/>
      <c r="B789" s="2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</row>
    <row r="790" spans="1:19" ht="13" x14ac:dyDescent="0.3">
      <c r="A790" s="3"/>
      <c r="B790" s="2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</row>
    <row r="791" spans="1:19" ht="13" x14ac:dyDescent="0.3">
      <c r="A791" s="3"/>
      <c r="B791" s="2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</row>
    <row r="792" spans="1:19" ht="13" x14ac:dyDescent="0.3">
      <c r="A792" s="3"/>
      <c r="B792" s="2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</row>
    <row r="793" spans="1:19" ht="13" x14ac:dyDescent="0.3">
      <c r="A793" s="3"/>
      <c r="B793" s="2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</row>
    <row r="794" spans="1:19" ht="13" x14ac:dyDescent="0.3">
      <c r="A794" s="3"/>
      <c r="B794" s="2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</row>
    <row r="795" spans="1:19" ht="13" x14ac:dyDescent="0.3">
      <c r="A795" s="3"/>
      <c r="B795" s="2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</row>
    <row r="796" spans="1:19" ht="13" x14ac:dyDescent="0.3">
      <c r="A796" s="3"/>
      <c r="B796" s="2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</row>
    <row r="797" spans="1:19" ht="13" x14ac:dyDescent="0.3">
      <c r="A797" s="3"/>
      <c r="B797" s="2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</row>
    <row r="798" spans="1:19" ht="13" x14ac:dyDescent="0.3">
      <c r="A798" s="3"/>
      <c r="B798" s="2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</row>
    <row r="799" spans="1:19" ht="13" x14ac:dyDescent="0.3">
      <c r="A799" s="3"/>
      <c r="B799" s="2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</row>
    <row r="800" spans="1:19" ht="13" x14ac:dyDescent="0.3">
      <c r="A800" s="3"/>
      <c r="B800" s="2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</row>
    <row r="801" spans="1:19" ht="13" x14ac:dyDescent="0.3">
      <c r="A801" s="3"/>
      <c r="B801" s="2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</row>
    <row r="802" spans="1:19" ht="13" x14ac:dyDescent="0.3">
      <c r="A802" s="3"/>
      <c r="B802" s="2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</row>
    <row r="803" spans="1:19" ht="13" x14ac:dyDescent="0.3">
      <c r="A803" s="3"/>
      <c r="B803" s="2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</row>
    <row r="804" spans="1:19" ht="13" x14ac:dyDescent="0.3">
      <c r="A804" s="3"/>
      <c r="B804" s="2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</row>
    <row r="805" spans="1:19" ht="13" x14ac:dyDescent="0.3">
      <c r="A805" s="3"/>
      <c r="B805" s="2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</row>
    <row r="806" spans="1:19" ht="13" x14ac:dyDescent="0.3">
      <c r="A806" s="3"/>
      <c r="B806" s="2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</row>
    <row r="807" spans="1:19" ht="13" x14ac:dyDescent="0.3">
      <c r="A807" s="3"/>
      <c r="B807" s="2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</row>
    <row r="808" spans="1:19" ht="13" x14ac:dyDescent="0.3">
      <c r="A808" s="3"/>
      <c r="B808" s="2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</row>
    <row r="809" spans="1:19" ht="13" x14ac:dyDescent="0.3">
      <c r="A809" s="3"/>
      <c r="B809" s="2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</row>
    <row r="810" spans="1:19" ht="13" x14ac:dyDescent="0.3">
      <c r="A810" s="3"/>
      <c r="B810" s="2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</row>
    <row r="811" spans="1:19" ht="13" x14ac:dyDescent="0.3">
      <c r="A811" s="3"/>
      <c r="B811" s="2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</row>
    <row r="812" spans="1:19" ht="13" x14ac:dyDescent="0.3">
      <c r="A812" s="3"/>
      <c r="B812" s="2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</row>
    <row r="813" spans="1:19" ht="13" x14ac:dyDescent="0.3">
      <c r="A813" s="3"/>
      <c r="B813" s="2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</row>
    <row r="814" spans="1:19" ht="13" x14ac:dyDescent="0.3">
      <c r="A814" s="3"/>
      <c r="B814" s="2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</row>
    <row r="815" spans="1:19" ht="13" x14ac:dyDescent="0.3">
      <c r="A815" s="3"/>
      <c r="B815" s="2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</row>
    <row r="816" spans="1:19" ht="13" x14ac:dyDescent="0.3">
      <c r="A816" s="3"/>
      <c r="B816" s="2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</row>
    <row r="817" spans="1:19" ht="13" x14ac:dyDescent="0.3">
      <c r="A817" s="3"/>
      <c r="B817" s="2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</row>
    <row r="818" spans="1:19" ht="13" x14ac:dyDescent="0.3">
      <c r="A818" s="3"/>
      <c r="B818" s="2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</row>
    <row r="819" spans="1:19" ht="13" x14ac:dyDescent="0.3">
      <c r="A819" s="3"/>
      <c r="B819" s="2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</row>
    <row r="820" spans="1:19" ht="13" x14ac:dyDescent="0.3">
      <c r="A820" s="3"/>
      <c r="B820" s="2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</row>
    <row r="821" spans="1:19" ht="13" x14ac:dyDescent="0.3">
      <c r="A821" s="3"/>
      <c r="B821" s="2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</row>
    <row r="822" spans="1:19" ht="13" x14ac:dyDescent="0.3">
      <c r="A822" s="3"/>
      <c r="B822" s="2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</row>
    <row r="823" spans="1:19" ht="13" x14ac:dyDescent="0.3">
      <c r="A823" s="3"/>
      <c r="B823" s="2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</row>
    <row r="824" spans="1:19" ht="13" x14ac:dyDescent="0.3">
      <c r="A824" s="3"/>
      <c r="B824" s="2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</row>
    <row r="825" spans="1:19" ht="13" x14ac:dyDescent="0.3">
      <c r="A825" s="3"/>
      <c r="B825" s="2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</row>
    <row r="826" spans="1:19" ht="13" x14ac:dyDescent="0.3">
      <c r="A826" s="3"/>
      <c r="B826" s="2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</row>
    <row r="827" spans="1:19" ht="13" x14ac:dyDescent="0.3">
      <c r="A827" s="3"/>
      <c r="B827" s="2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</row>
    <row r="828" spans="1:19" ht="13" x14ac:dyDescent="0.3">
      <c r="A828" s="3"/>
      <c r="B828" s="2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</row>
    <row r="829" spans="1:19" ht="13" x14ac:dyDescent="0.3">
      <c r="A829" s="3"/>
      <c r="B829" s="2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</row>
    <row r="830" spans="1:19" ht="13" x14ac:dyDescent="0.3">
      <c r="A830" s="3"/>
      <c r="B830" s="2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</row>
    <row r="831" spans="1:19" ht="13" x14ac:dyDescent="0.3">
      <c r="A831" s="3"/>
      <c r="B831" s="2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</row>
    <row r="832" spans="1:19" ht="13" x14ac:dyDescent="0.3">
      <c r="A832" s="3"/>
      <c r="B832" s="2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</row>
    <row r="833" spans="1:19" ht="13" x14ac:dyDescent="0.3">
      <c r="A833" s="3"/>
      <c r="B833" s="2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</row>
    <row r="834" spans="1:19" ht="13" x14ac:dyDescent="0.3">
      <c r="A834" s="3"/>
      <c r="B834" s="2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</row>
    <row r="835" spans="1:19" ht="13" x14ac:dyDescent="0.3">
      <c r="A835" s="3"/>
      <c r="B835" s="2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</row>
    <row r="836" spans="1:19" ht="13" x14ac:dyDescent="0.3">
      <c r="A836" s="3"/>
      <c r="B836" s="2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</row>
    <row r="837" spans="1:19" ht="13" x14ac:dyDescent="0.3">
      <c r="A837" s="3"/>
      <c r="B837" s="2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</row>
    <row r="838" spans="1:19" ht="13" x14ac:dyDescent="0.3">
      <c r="A838" s="3"/>
      <c r="B838" s="2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</row>
    <row r="839" spans="1:19" ht="13" x14ac:dyDescent="0.3">
      <c r="A839" s="3"/>
      <c r="B839" s="2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</row>
    <row r="840" spans="1:19" ht="13" x14ac:dyDescent="0.3">
      <c r="A840" s="3"/>
      <c r="B840" s="2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</row>
    <row r="841" spans="1:19" ht="13" x14ac:dyDescent="0.3">
      <c r="A841" s="3"/>
      <c r="B841" s="2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</row>
    <row r="842" spans="1:19" ht="13" x14ac:dyDescent="0.3">
      <c r="A842" s="3"/>
      <c r="B842" s="2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</row>
    <row r="843" spans="1:19" ht="13" x14ac:dyDescent="0.3">
      <c r="A843" s="3"/>
      <c r="B843" s="2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</row>
    <row r="844" spans="1:19" ht="13" x14ac:dyDescent="0.3">
      <c r="A844" s="3"/>
      <c r="B844" s="2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</row>
    <row r="845" spans="1:19" ht="13" x14ac:dyDescent="0.3">
      <c r="A845" s="3"/>
      <c r="B845" s="2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</row>
    <row r="846" spans="1:19" ht="13" x14ac:dyDescent="0.3">
      <c r="A846" s="3"/>
      <c r="B846" s="2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</row>
    <row r="847" spans="1:19" ht="13" x14ac:dyDescent="0.3">
      <c r="A847" s="3"/>
      <c r="B847" s="2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</row>
    <row r="848" spans="1:19" ht="13" x14ac:dyDescent="0.3">
      <c r="A848" s="3"/>
      <c r="B848" s="2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</row>
    <row r="849" spans="1:19" ht="13" x14ac:dyDescent="0.3">
      <c r="A849" s="3"/>
      <c r="B849" s="2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</row>
    <row r="850" spans="1:19" ht="13" x14ac:dyDescent="0.3">
      <c r="A850" s="3"/>
      <c r="B850" s="2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</row>
    <row r="851" spans="1:19" ht="13" x14ac:dyDescent="0.3">
      <c r="A851" s="3"/>
      <c r="B851" s="2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</row>
    <row r="852" spans="1:19" ht="13" x14ac:dyDescent="0.3">
      <c r="A852" s="3"/>
      <c r="B852" s="2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</row>
    <row r="853" spans="1:19" ht="13" x14ac:dyDescent="0.3">
      <c r="A853" s="3"/>
      <c r="B853" s="2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</row>
    <row r="854" spans="1:19" ht="13" x14ac:dyDescent="0.3">
      <c r="A854" s="3"/>
      <c r="B854" s="2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</row>
    <row r="855" spans="1:19" ht="13" x14ac:dyDescent="0.3">
      <c r="A855" s="3"/>
      <c r="B855" s="2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</row>
    <row r="856" spans="1:19" ht="13" x14ac:dyDescent="0.3">
      <c r="A856" s="3"/>
      <c r="B856" s="2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</row>
    <row r="857" spans="1:19" ht="13" x14ac:dyDescent="0.3">
      <c r="A857" s="3"/>
      <c r="B857" s="2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</row>
    <row r="858" spans="1:19" ht="13" x14ac:dyDescent="0.3">
      <c r="A858" s="3"/>
      <c r="B858" s="2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</row>
    <row r="859" spans="1:19" ht="13" x14ac:dyDescent="0.3">
      <c r="A859" s="3"/>
      <c r="B859" s="2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</row>
    <row r="860" spans="1:19" ht="13" x14ac:dyDescent="0.3">
      <c r="A860" s="3"/>
      <c r="B860" s="2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</row>
    <row r="861" spans="1:19" ht="13" x14ac:dyDescent="0.3">
      <c r="A861" s="3"/>
      <c r="B861" s="2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</row>
    <row r="862" spans="1:19" ht="13" x14ac:dyDescent="0.3">
      <c r="A862" s="3"/>
      <c r="B862" s="2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</row>
    <row r="863" spans="1:19" ht="13" x14ac:dyDescent="0.3">
      <c r="A863" s="3"/>
      <c r="B863" s="2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</row>
    <row r="864" spans="1:19" ht="13" x14ac:dyDescent="0.3">
      <c r="A864" s="3"/>
      <c r="B864" s="2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</row>
    <row r="865" spans="1:19" ht="13" x14ac:dyDescent="0.3">
      <c r="A865" s="3"/>
      <c r="B865" s="2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</row>
    <row r="866" spans="1:19" ht="13" x14ac:dyDescent="0.3">
      <c r="A866" s="3"/>
      <c r="B866" s="2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</row>
    <row r="867" spans="1:19" ht="13" x14ac:dyDescent="0.3">
      <c r="A867" s="3"/>
      <c r="B867" s="2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</row>
    <row r="868" spans="1:19" ht="13" x14ac:dyDescent="0.3">
      <c r="A868" s="3"/>
      <c r="B868" s="2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</row>
    <row r="869" spans="1:19" ht="13" x14ac:dyDescent="0.3">
      <c r="A869" s="3"/>
      <c r="B869" s="2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</row>
    <row r="870" spans="1:19" ht="13" x14ac:dyDescent="0.3">
      <c r="A870" s="3"/>
      <c r="B870" s="2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</row>
    <row r="871" spans="1:19" ht="13" x14ac:dyDescent="0.3">
      <c r="A871" s="3"/>
      <c r="B871" s="2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</row>
    <row r="872" spans="1:19" ht="13" x14ac:dyDescent="0.3">
      <c r="A872" s="3"/>
      <c r="B872" s="2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</row>
    <row r="873" spans="1:19" ht="13" x14ac:dyDescent="0.3">
      <c r="A873" s="3"/>
      <c r="B873" s="2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</row>
    <row r="874" spans="1:19" ht="13" x14ac:dyDescent="0.3">
      <c r="A874" s="3"/>
      <c r="B874" s="2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</row>
    <row r="875" spans="1:19" ht="13" x14ac:dyDescent="0.3">
      <c r="A875" s="3"/>
      <c r="B875" s="2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</row>
    <row r="876" spans="1:19" ht="13" x14ac:dyDescent="0.3">
      <c r="A876" s="3"/>
      <c r="B876" s="2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</row>
    <row r="877" spans="1:19" ht="13" x14ac:dyDescent="0.3">
      <c r="A877" s="3"/>
      <c r="B877" s="2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</row>
    <row r="878" spans="1:19" ht="13" x14ac:dyDescent="0.3">
      <c r="A878" s="3"/>
      <c r="B878" s="2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</row>
    <row r="879" spans="1:19" ht="13" x14ac:dyDescent="0.3">
      <c r="A879" s="3"/>
      <c r="B879" s="2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</row>
    <row r="880" spans="1:19" ht="13" x14ac:dyDescent="0.3">
      <c r="A880" s="3"/>
      <c r="B880" s="2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</row>
    <row r="881" spans="1:19" ht="13" x14ac:dyDescent="0.3">
      <c r="A881" s="3"/>
      <c r="B881" s="2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</row>
    <row r="882" spans="1:19" ht="13" x14ac:dyDescent="0.3">
      <c r="A882" s="3"/>
      <c r="B882" s="2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</row>
    <row r="883" spans="1:19" ht="13" x14ac:dyDescent="0.3">
      <c r="A883" s="3"/>
      <c r="B883" s="2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</row>
    <row r="884" spans="1:19" ht="13" x14ac:dyDescent="0.3">
      <c r="A884" s="3"/>
      <c r="B884" s="2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</row>
    <row r="885" spans="1:19" ht="13" x14ac:dyDescent="0.3">
      <c r="A885" s="3"/>
      <c r="B885" s="2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</row>
    <row r="886" spans="1:19" ht="13" x14ac:dyDescent="0.3">
      <c r="A886" s="3"/>
      <c r="B886" s="2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</row>
    <row r="887" spans="1:19" ht="13" x14ac:dyDescent="0.3">
      <c r="A887" s="3"/>
      <c r="B887" s="2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</row>
    <row r="888" spans="1:19" ht="13" x14ac:dyDescent="0.3">
      <c r="A888" s="3"/>
      <c r="B888" s="2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</row>
    <row r="889" spans="1:19" ht="13" x14ac:dyDescent="0.3">
      <c r="A889" s="3"/>
      <c r="B889" s="2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</row>
    <row r="890" spans="1:19" ht="13" x14ac:dyDescent="0.3">
      <c r="A890" s="3"/>
      <c r="B890" s="2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</row>
    <row r="891" spans="1:19" ht="13" x14ac:dyDescent="0.3">
      <c r="A891" s="3"/>
      <c r="B891" s="2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</row>
    <row r="892" spans="1:19" ht="13" x14ac:dyDescent="0.3">
      <c r="A892" s="3"/>
      <c r="B892" s="2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</row>
    <row r="893" spans="1:19" ht="13" x14ac:dyDescent="0.3">
      <c r="A893" s="3"/>
      <c r="B893" s="2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</row>
    <row r="894" spans="1:19" ht="13" x14ac:dyDescent="0.3">
      <c r="A894" s="3"/>
      <c r="B894" s="2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</row>
    <row r="895" spans="1:19" ht="13" x14ac:dyDescent="0.3">
      <c r="A895" s="3"/>
      <c r="B895" s="2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</row>
    <row r="896" spans="1:19" ht="13" x14ac:dyDescent="0.3">
      <c r="A896" s="3"/>
      <c r="B896" s="2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</row>
    <row r="897" spans="1:19" ht="13" x14ac:dyDescent="0.3">
      <c r="A897" s="3"/>
      <c r="B897" s="2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</row>
    <row r="898" spans="1:19" ht="13" x14ac:dyDescent="0.3">
      <c r="A898" s="3"/>
      <c r="B898" s="2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</row>
    <row r="899" spans="1:19" ht="13" x14ac:dyDescent="0.3">
      <c r="A899" s="3"/>
      <c r="B899" s="2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</row>
    <row r="900" spans="1:19" ht="13" x14ac:dyDescent="0.3">
      <c r="A900" s="3"/>
      <c r="B900" s="2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</row>
    <row r="901" spans="1:19" ht="13" x14ac:dyDescent="0.3">
      <c r="A901" s="3"/>
      <c r="B901" s="2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</row>
    <row r="902" spans="1:19" ht="13" x14ac:dyDescent="0.3">
      <c r="A902" s="3"/>
      <c r="B902" s="2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</row>
    <row r="903" spans="1:19" ht="13" x14ac:dyDescent="0.3">
      <c r="A903" s="3"/>
      <c r="B903" s="2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</row>
    <row r="904" spans="1:19" ht="13" x14ac:dyDescent="0.3">
      <c r="A904" s="3"/>
      <c r="B904" s="2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</row>
    <row r="905" spans="1:19" ht="13" x14ac:dyDescent="0.3">
      <c r="A905" s="3"/>
      <c r="B905" s="2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</row>
    <row r="906" spans="1:19" ht="13" x14ac:dyDescent="0.3">
      <c r="A906" s="3"/>
      <c r="B906" s="2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</row>
    <row r="907" spans="1:19" ht="13" x14ac:dyDescent="0.3">
      <c r="A907" s="3"/>
      <c r="B907" s="2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</row>
    <row r="908" spans="1:19" ht="13" x14ac:dyDescent="0.3">
      <c r="A908" s="3"/>
      <c r="B908" s="2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</row>
    <row r="909" spans="1:19" ht="13" x14ac:dyDescent="0.3">
      <c r="A909" s="3"/>
      <c r="B909" s="2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</row>
    <row r="910" spans="1:19" ht="13" x14ac:dyDescent="0.3">
      <c r="A910" s="3"/>
      <c r="B910" s="2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</row>
    <row r="911" spans="1:19" ht="13" x14ac:dyDescent="0.3">
      <c r="A911" s="3"/>
      <c r="B911" s="2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</row>
    <row r="912" spans="1:19" ht="13" x14ac:dyDescent="0.3">
      <c r="A912" s="3"/>
      <c r="B912" s="2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</row>
    <row r="913" spans="1:19" ht="13" x14ac:dyDescent="0.3">
      <c r="A913" s="3"/>
      <c r="B913" s="2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</row>
    <row r="914" spans="1:19" ht="13" x14ac:dyDescent="0.3">
      <c r="A914" s="3"/>
      <c r="B914" s="2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</row>
    <row r="915" spans="1:19" ht="13" x14ac:dyDescent="0.3">
      <c r="A915" s="3"/>
      <c r="B915" s="2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</row>
    <row r="916" spans="1:19" ht="13" x14ac:dyDescent="0.3">
      <c r="A916" s="3"/>
      <c r="B916" s="2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</row>
    <row r="917" spans="1:19" ht="13" x14ac:dyDescent="0.3">
      <c r="A917" s="3"/>
      <c r="B917" s="2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</row>
    <row r="918" spans="1:19" ht="13" x14ac:dyDescent="0.3">
      <c r="A918" s="3"/>
      <c r="B918" s="2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</row>
    <row r="919" spans="1:19" ht="13" x14ac:dyDescent="0.3">
      <c r="A919" s="3"/>
      <c r="B919" s="2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</row>
    <row r="920" spans="1:19" ht="13" x14ac:dyDescent="0.3">
      <c r="A920" s="3"/>
      <c r="B920" s="2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</row>
    <row r="921" spans="1:19" ht="13" x14ac:dyDescent="0.3">
      <c r="A921" s="3"/>
      <c r="B921" s="2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</row>
    <row r="922" spans="1:19" ht="13" x14ac:dyDescent="0.3">
      <c r="A922" s="3"/>
      <c r="B922" s="2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</row>
    <row r="923" spans="1:19" ht="13" x14ac:dyDescent="0.3">
      <c r="A923" s="3"/>
      <c r="B923" s="2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</row>
    <row r="924" spans="1:19" ht="13" x14ac:dyDescent="0.3">
      <c r="A924" s="3"/>
      <c r="B924" s="2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</row>
    <row r="925" spans="1:19" ht="13" x14ac:dyDescent="0.3">
      <c r="A925" s="3"/>
      <c r="B925" s="2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</row>
    <row r="926" spans="1:19" ht="13" x14ac:dyDescent="0.3">
      <c r="A926" s="3"/>
      <c r="B926" s="2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</row>
    <row r="927" spans="1:19" ht="13" x14ac:dyDescent="0.3">
      <c r="A927" s="3"/>
      <c r="B927" s="2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</row>
    <row r="928" spans="1:19" ht="13" x14ac:dyDescent="0.3">
      <c r="A928" s="3"/>
      <c r="B928" s="2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</row>
    <row r="929" spans="1:19" ht="13" x14ac:dyDescent="0.3">
      <c r="A929" s="3"/>
      <c r="B929" s="2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</row>
    <row r="930" spans="1:19" ht="13" x14ac:dyDescent="0.3">
      <c r="A930" s="3"/>
      <c r="B930" s="2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</row>
    <row r="931" spans="1:19" ht="13" x14ac:dyDescent="0.3">
      <c r="A931" s="3"/>
      <c r="B931" s="2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</row>
    <row r="932" spans="1:19" ht="13" x14ac:dyDescent="0.3">
      <c r="A932" s="3"/>
      <c r="B932" s="2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</row>
    <row r="933" spans="1:19" ht="13" x14ac:dyDescent="0.3">
      <c r="A933" s="3"/>
      <c r="B933" s="2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</row>
    <row r="934" spans="1:19" ht="13" x14ac:dyDescent="0.3">
      <c r="A934" s="3"/>
      <c r="B934" s="2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</row>
    <row r="935" spans="1:19" ht="13" x14ac:dyDescent="0.3">
      <c r="A935" s="3"/>
      <c r="B935" s="2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</row>
    <row r="936" spans="1:19" ht="13" x14ac:dyDescent="0.3">
      <c r="A936" s="3"/>
      <c r="B936" s="2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</row>
    <row r="937" spans="1:19" ht="13" x14ac:dyDescent="0.3">
      <c r="A937" s="3"/>
      <c r="B937" s="2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</row>
    <row r="938" spans="1:19" ht="13" x14ac:dyDescent="0.3">
      <c r="A938" s="3"/>
      <c r="B938" s="2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</row>
    <row r="939" spans="1:19" ht="13" x14ac:dyDescent="0.3">
      <c r="A939" s="3"/>
      <c r="B939" s="2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</row>
    <row r="940" spans="1:19" ht="13" x14ac:dyDescent="0.3">
      <c r="A940" s="3"/>
      <c r="B940" s="2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</row>
    <row r="941" spans="1:19" ht="13" x14ac:dyDescent="0.3">
      <c r="A941" s="3"/>
      <c r="B941" s="2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</row>
    <row r="942" spans="1:19" ht="13" x14ac:dyDescent="0.3">
      <c r="A942" s="3"/>
      <c r="B942" s="2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</row>
    <row r="943" spans="1:19" ht="13" x14ac:dyDescent="0.3">
      <c r="A943" s="3"/>
      <c r="B943" s="2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</row>
    <row r="944" spans="1:19" ht="13" x14ac:dyDescent="0.3">
      <c r="A944" s="3"/>
      <c r="B944" s="2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</row>
    <row r="945" spans="1:19" ht="13" x14ac:dyDescent="0.3">
      <c r="A945" s="3"/>
      <c r="B945" s="2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</row>
    <row r="946" spans="1:19" ht="13" x14ac:dyDescent="0.3">
      <c r="A946" s="3"/>
      <c r="B946" s="2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</row>
    <row r="947" spans="1:19" ht="13" x14ac:dyDescent="0.3">
      <c r="A947" s="3"/>
      <c r="B947" s="2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</row>
    <row r="948" spans="1:19" ht="13" x14ac:dyDescent="0.3">
      <c r="A948" s="3"/>
      <c r="B948" s="2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</row>
    <row r="949" spans="1:19" ht="13" x14ac:dyDescent="0.3">
      <c r="A949" s="3"/>
      <c r="B949" s="2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</row>
    <row r="950" spans="1:19" ht="13" x14ac:dyDescent="0.3">
      <c r="A950" s="3"/>
      <c r="B950" s="2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</row>
    <row r="951" spans="1:19" ht="13" x14ac:dyDescent="0.3">
      <c r="A951" s="3"/>
      <c r="B951" s="2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</row>
    <row r="952" spans="1:19" ht="13" x14ac:dyDescent="0.3">
      <c r="A952" s="3"/>
      <c r="B952" s="2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</row>
    <row r="953" spans="1:19" ht="13" x14ac:dyDescent="0.3">
      <c r="A953" s="3"/>
      <c r="B953" s="2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</row>
    <row r="954" spans="1:19" ht="13" x14ac:dyDescent="0.3">
      <c r="A954" s="3"/>
      <c r="B954" s="2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</row>
    <row r="955" spans="1:19" ht="13" x14ac:dyDescent="0.3">
      <c r="A955" s="3"/>
      <c r="B955" s="2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</row>
    <row r="956" spans="1:19" ht="13" x14ac:dyDescent="0.3">
      <c r="A956" s="3"/>
      <c r="B956" s="2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</row>
    <row r="957" spans="1:19" ht="13" x14ac:dyDescent="0.3">
      <c r="A957" s="3"/>
      <c r="B957" s="2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</row>
    <row r="958" spans="1:19" ht="13" x14ac:dyDescent="0.3">
      <c r="A958" s="3"/>
      <c r="B958" s="2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</row>
    <row r="959" spans="1:19" ht="13" x14ac:dyDescent="0.3">
      <c r="A959" s="3"/>
      <c r="B959" s="2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</row>
    <row r="960" spans="1:19" ht="13" x14ac:dyDescent="0.3">
      <c r="A960" s="3"/>
      <c r="B960" s="2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</row>
    <row r="961" spans="1:19" ht="13" x14ac:dyDescent="0.3">
      <c r="A961" s="3"/>
      <c r="B961" s="2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</row>
    <row r="962" spans="1:19" ht="13" x14ac:dyDescent="0.3">
      <c r="A962" s="3"/>
      <c r="B962" s="2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</row>
    <row r="963" spans="1:19" ht="13" x14ac:dyDescent="0.3">
      <c r="A963" s="3"/>
      <c r="B963" s="2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</row>
    <row r="964" spans="1:19" ht="13" x14ac:dyDescent="0.3">
      <c r="A964" s="3"/>
      <c r="B964" s="2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</row>
    <row r="965" spans="1:19" ht="13" x14ac:dyDescent="0.3">
      <c r="A965" s="3"/>
      <c r="B965" s="2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</row>
    <row r="966" spans="1:19" ht="13" x14ac:dyDescent="0.3">
      <c r="A966" s="3"/>
      <c r="B966" s="2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</row>
    <row r="967" spans="1:19" ht="13" x14ac:dyDescent="0.3">
      <c r="A967" s="3"/>
      <c r="B967" s="2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</row>
    <row r="968" spans="1:19" ht="13" x14ac:dyDescent="0.3">
      <c r="A968" s="3"/>
      <c r="B968" s="2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</row>
    <row r="969" spans="1:19" ht="13" x14ac:dyDescent="0.3">
      <c r="A969" s="3"/>
      <c r="B969" s="2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</row>
    <row r="970" spans="1:19" ht="13" x14ac:dyDescent="0.3">
      <c r="A970" s="3"/>
      <c r="B970" s="2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</row>
    <row r="971" spans="1:19" ht="13" x14ac:dyDescent="0.3">
      <c r="A971" s="3"/>
      <c r="B971" s="2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</row>
    <row r="972" spans="1:19" ht="13" x14ac:dyDescent="0.3">
      <c r="A972" s="3"/>
      <c r="B972" s="2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</row>
    <row r="973" spans="1:19" ht="13" x14ac:dyDescent="0.3">
      <c r="A973" s="3"/>
      <c r="B973" s="2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</row>
    <row r="974" spans="1:19" ht="13" x14ac:dyDescent="0.3">
      <c r="A974" s="3"/>
      <c r="B974" s="2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</row>
    <row r="975" spans="1:19" ht="13" x14ac:dyDescent="0.3">
      <c r="A975" s="3"/>
      <c r="B975" s="2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</row>
    <row r="976" spans="1:19" ht="13" x14ac:dyDescent="0.3">
      <c r="A976" s="3"/>
      <c r="B976" s="2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</row>
    <row r="977" spans="1:19" ht="13" x14ac:dyDescent="0.3">
      <c r="A977" s="3"/>
      <c r="B977" s="2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</row>
    <row r="978" spans="1:19" ht="13" x14ac:dyDescent="0.3">
      <c r="A978" s="3"/>
      <c r="B978" s="2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</row>
    <row r="979" spans="1:19" ht="13" x14ac:dyDescent="0.3">
      <c r="A979" s="3"/>
      <c r="B979" s="2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</row>
    <row r="980" spans="1:19" ht="13" x14ac:dyDescent="0.3">
      <c r="A980" s="3"/>
      <c r="B980" s="2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</row>
    <row r="981" spans="1:19" ht="13" x14ac:dyDescent="0.3">
      <c r="A981" s="3"/>
      <c r="B981" s="2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</row>
    <row r="982" spans="1:19" ht="13" x14ac:dyDescent="0.3">
      <c r="A982" s="3"/>
      <c r="B982" s="2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</row>
    <row r="983" spans="1:19" ht="13" x14ac:dyDescent="0.3">
      <c r="A983" s="3"/>
      <c r="B983" s="2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</row>
    <row r="984" spans="1:19" ht="13" x14ac:dyDescent="0.3">
      <c r="A984" s="3"/>
      <c r="B984" s="2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</row>
    <row r="985" spans="1:19" ht="13" x14ac:dyDescent="0.3">
      <c r="A985" s="3"/>
      <c r="B985" s="2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</row>
    <row r="986" spans="1:19" ht="13" x14ac:dyDescent="0.3">
      <c r="A986" s="3"/>
      <c r="B986" s="2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</row>
    <row r="987" spans="1:19" ht="13" x14ac:dyDescent="0.3">
      <c r="A987" s="3"/>
      <c r="B987" s="2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</row>
    <row r="988" spans="1:19" ht="13" x14ac:dyDescent="0.3">
      <c r="A988" s="3"/>
      <c r="B988" s="2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</row>
    <row r="989" spans="1:19" ht="13" x14ac:dyDescent="0.3">
      <c r="A989" s="3"/>
      <c r="B989" s="2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</row>
    <row r="990" spans="1:19" ht="13" x14ac:dyDescent="0.3">
      <c r="A990" s="3"/>
      <c r="B990" s="2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</row>
    <row r="991" spans="1:19" ht="13" x14ac:dyDescent="0.3">
      <c r="A991" s="3"/>
      <c r="B991" s="2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</row>
    <row r="992" spans="1:19" ht="13" x14ac:dyDescent="0.3">
      <c r="A992" s="3"/>
      <c r="B992" s="2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</row>
    <row r="993" spans="1:19" ht="13" x14ac:dyDescent="0.3">
      <c r="A993" s="3"/>
      <c r="B993" s="2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</row>
    <row r="994" spans="1:19" ht="13" x14ac:dyDescent="0.3">
      <c r="A994" s="3"/>
      <c r="B994" s="2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</row>
    <row r="995" spans="1:19" ht="13" x14ac:dyDescent="0.3">
      <c r="A995" s="3"/>
      <c r="B995" s="2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</row>
    <row r="996" spans="1:19" ht="13" x14ac:dyDescent="0.3">
      <c r="A996" s="3"/>
      <c r="B996" s="2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</row>
    <row r="997" spans="1:19" ht="13" x14ac:dyDescent="0.3">
      <c r="A997" s="3"/>
      <c r="B997" s="2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</row>
  </sheetData>
  <printOptions horizontalCentered="1" gridLines="1"/>
  <pageMargins left="0.7" right="0.7" top="0.75" bottom="0.75" header="0" footer="0"/>
  <pageSetup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master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HERVE Rodolphe</dc:creator>
  <cp:lastModifiedBy>HERVE Rodolphe</cp:lastModifiedBy>
  <dcterms:created xsi:type="dcterms:W3CDTF">2023-09-18T17:12:54Z</dcterms:created>
  <dcterms:modified xsi:type="dcterms:W3CDTF">2023-09-18T17:13:32Z</dcterms:modified>
</cp:coreProperties>
</file>