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dougfisher/Dropbox/My Mac (DFISHER-MBP.local)/Desktop/"/>
    </mc:Choice>
  </mc:AlternateContent>
  <xr:revisionPtr revIDLastSave="0" documentId="13_ncr:1_{47EC5763-85F2-A742-9C6B-F9344424C640}" xr6:coauthVersionLast="47" xr6:coauthVersionMax="47" xr10:uidLastSave="{00000000-0000-0000-0000-000000000000}"/>
  <bookViews>
    <workbookView xWindow="6140" yWindow="460" windowWidth="28800" windowHeight="162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 l="1"/>
  <c r="E97" i="1"/>
  <c r="D97" i="1"/>
  <c r="C97" i="1"/>
  <c r="B97" i="1"/>
  <c r="E96" i="1"/>
  <c r="D96" i="1"/>
  <c r="C96" i="1"/>
  <c r="B96" i="1"/>
  <c r="F95" i="1"/>
  <c r="E95" i="1"/>
  <c r="D95" i="1"/>
  <c r="C95" i="1"/>
  <c r="B95" i="1"/>
  <c r="E94" i="1"/>
  <c r="D94" i="1"/>
  <c r="C94" i="1"/>
  <c r="B94" i="1"/>
  <c r="E93" i="1"/>
  <c r="D93" i="1"/>
  <c r="C93" i="1"/>
  <c r="B93" i="1"/>
  <c r="E92" i="1"/>
  <c r="D92" i="1"/>
  <c r="C92" i="1"/>
  <c r="B92" i="1"/>
  <c r="E85" i="1"/>
  <c r="D85" i="1"/>
  <c r="C85" i="1"/>
  <c r="B85" i="1"/>
  <c r="F84" i="1"/>
  <c r="F83" i="1"/>
  <c r="F82" i="1"/>
  <c r="F81" i="1"/>
  <c r="F80" i="1"/>
  <c r="F79" i="1"/>
  <c r="F97" i="1" s="1"/>
  <c r="E73" i="1"/>
  <c r="D73" i="1"/>
  <c r="C73" i="1"/>
  <c r="B73" i="1"/>
  <c r="F72" i="1"/>
  <c r="F71" i="1"/>
  <c r="F70" i="1"/>
  <c r="F69" i="1"/>
  <c r="F68" i="1"/>
  <c r="F67" i="1"/>
  <c r="F73" i="1" s="1"/>
  <c r="E61" i="1"/>
  <c r="D61" i="1"/>
  <c r="C61" i="1"/>
  <c r="B61" i="1"/>
  <c r="F60" i="1"/>
  <c r="F59" i="1"/>
  <c r="F58" i="1"/>
  <c r="F57" i="1"/>
  <c r="F56" i="1"/>
  <c r="F61" i="1" s="1"/>
  <c r="F55" i="1"/>
  <c r="E49" i="1"/>
  <c r="D49" i="1"/>
  <c r="C49" i="1"/>
  <c r="B49" i="1"/>
  <c r="F48" i="1"/>
  <c r="F47" i="1"/>
  <c r="F46" i="1"/>
  <c r="F45" i="1"/>
  <c r="F44" i="1"/>
  <c r="F43" i="1"/>
  <c r="F49" i="1" s="1"/>
  <c r="E37" i="1"/>
  <c r="D37" i="1"/>
  <c r="C37" i="1"/>
  <c r="B37" i="1"/>
  <c r="F36" i="1"/>
  <c r="F35" i="1"/>
  <c r="F34" i="1"/>
  <c r="F33" i="1"/>
  <c r="F32" i="1"/>
  <c r="F31" i="1"/>
  <c r="F93" i="1" s="1"/>
  <c r="E25" i="1"/>
  <c r="D25" i="1"/>
  <c r="C25" i="1"/>
  <c r="B25" i="1"/>
  <c r="F24" i="1"/>
  <c r="F23" i="1"/>
  <c r="F22" i="1"/>
  <c r="F21" i="1"/>
  <c r="F20" i="1"/>
  <c r="F19" i="1"/>
  <c r="F92" i="1" s="1"/>
  <c r="B98" i="1" l="1"/>
  <c r="E98" i="1"/>
  <c r="F37" i="1"/>
  <c r="F94" i="1"/>
  <c r="D98" i="1"/>
  <c r="C98" i="1"/>
  <c r="F85" i="1"/>
  <c r="F25" i="1"/>
  <c r="F96" i="1"/>
  <c r="D102" i="1" l="1"/>
  <c r="H100" i="1" s="1"/>
  <c r="H101" i="1" s="1"/>
</calcChain>
</file>

<file path=xl/sharedStrings.xml><?xml version="1.0" encoding="utf-8"?>
<sst xmlns="http://schemas.openxmlformats.org/spreadsheetml/2006/main" count="89" uniqueCount="49">
  <si>
    <t>Arts, Music, and Instructional Materials Discretionary Block Grant 2022</t>
  </si>
  <si>
    <t>Expenditure Plan Template</t>
  </si>
  <si>
    <t>LEA Name:</t>
  </si>
  <si>
    <t>Contact Name:</t>
  </si>
  <si>
    <t>Email Address:</t>
  </si>
  <si>
    <t>Phone Number:</t>
  </si>
  <si>
    <t>Total Amount of funds received by the LEA:</t>
  </si>
  <si>
    <t>Date of adoption at a public meeting:</t>
  </si>
  <si>
    <t>AB 181 Sec. 134</t>
  </si>
  <si>
    <t>AB 185 Sec. 56</t>
  </si>
  <si>
    <t>(a) For the 2022–23 fiscal year, the sum of three billion five hundred sixty million eight hundred eighty-five thousand dollars ($3,560,885,000) is hereby appropriated from the General Fund to the State Department of Education to establish the Arts, Music, and Instructional Materials Discretionary Block Grant, for allocation to county offices of education, school districts, charter schools, and the state special schools to:</t>
  </si>
  <si>
    <t>(1) Obtain standards-aligned professional development and acquire instructional materials, in the following subject areas:
      (A) Visual and performing arts.
      (B) World languages.
      (C) Mathematics.
      (D) Science, including environmental literacy.
      (E) English language arts, including early literacy.
      (F) Ethnic studies.
      (G) Financial literacy, including the content specified in Section 51284.5 of the Education Code.
      (H) Media literacy.
      (I) Computer science.
      (j) History-social science.</t>
  </si>
  <si>
    <t>Planned Activity</t>
  </si>
  <si>
    <t>Budgeted
2022-23</t>
  </si>
  <si>
    <t>Budgeted
2023-24</t>
  </si>
  <si>
    <t>Budgeted
2024-25</t>
  </si>
  <si>
    <t>Budgeted
2025-26</t>
  </si>
  <si>
    <t>Total Budgeted per Activity</t>
  </si>
  <si>
    <t>Subtotal for this section:</t>
  </si>
  <si>
    <t>(2) Obtain instructional materials and professional development aligned to best practices for improving school climate, including training on deescalation and restorative justice strategies, asset-based pedagogies, antibias, transformative social-emotional learning, media literacy, digital literacy, physical education, and learning through play.</t>
  </si>
  <si>
    <t>(3) Develop diverse book collections and obtain culturally relevant texts, including leveled texts, in both English and pupils’ home languages, to support pupils’ independent reading. It is the intent of the Legislature that these book collections and culturally relevant texts be used to provide support for pupils through the establishment of site-based school and classroom libraries that are culturally relevant to pupils’ home and community experiences and be available in English, pupils’ home language, or a combination of more than one language.</t>
  </si>
  <si>
    <t>(4) Operational costs, including but not limited, to retirement and health care cost increases.</t>
  </si>
  <si>
    <t>(5) As related to the COVID-19 pandemic, acquire personal protective equipment, masks, cleaning supplies, COVID-19 tests, ventilation upgrades, and other similar expenditures, if they are necessary to keep pupils and staff safe from COVID-19 and schools open for in-person instruction.</t>
  </si>
  <si>
    <t>[Per section (c)] ... to support arts and music education programs.</t>
  </si>
  <si>
    <t>Summary of Expenditures</t>
  </si>
  <si>
    <t>Section Totals</t>
  </si>
  <si>
    <t>Subtotal Section 1: (PD/Instructional Materials)</t>
  </si>
  <si>
    <t>Subtotal Section 2: (Improving School Climate)</t>
  </si>
  <si>
    <t>Subtotal Section 3: (Diverse Book Collections)</t>
  </si>
  <si>
    <t>Subtotal Section 4: (Operational Costs)</t>
  </si>
  <si>
    <t>Budgeting Planner:</t>
  </si>
  <si>
    <t>Subtotal Section 5: (COVID - 19)</t>
  </si>
  <si>
    <t>Subtotal Section 6: (Arts and Music Education Programs)</t>
  </si>
  <si>
    <t>Allocation:</t>
  </si>
  <si>
    <t>Totals By Year:</t>
  </si>
  <si>
    <t>Variance:</t>
  </si>
  <si>
    <t>Total Planned Expenditures by the LEA:</t>
  </si>
  <si>
    <t xml:space="preserve">(b) The Superintendent of Public Instruction shall apportion funds proportionally  to county offices of education, school districts, charter schools, and the state special schools on the basis of an equal amount per unit of average daily attendance for kindergarten and grades 1 to 12, inclusive,  as those numbers were reported as of  the second principal apportionment for the 2021–22 fiscal year. The average daily attendance for each state special school shall be deemed to be 97 percent of the enrollment as reported in the California Longitudinal Pupil Achievement Data System as of the 2021–22 Fall 1 Submission. </t>
  </si>
  <si>
    <t>(c) Funding appropriated pursuant to this section shall be available for encumbrance through the 2025–26 fiscal year. Local educational agencies are encouraged, but not required, to proportionally use resources received pursuant to this section for the purposes noted in paragraphs (1) to (5), inclusive, of subdivision (a) and to support arts and music education programs.</t>
  </si>
  <si>
    <t>(d) For purposes of this section, standards-aligned instructional materials includes, but is not limited to, books for school and classroom libraries.</t>
  </si>
  <si>
    <t>(e) The governing board or body of each school district, county office of education, or charter school receiving funds pursuant to this section shall discuss and approve a plan for the expenditure of funds received pursuant to this section at a regularly scheduled public meeting. It is the intent of the Legislature that each school district, county office of education, or charter school expend any resources received pursuant to this section consistent with their governing board or body approved plan.</t>
  </si>
  <si>
    <t>Health Sciences High &amp; Middle College</t>
  </si>
  <si>
    <t>Javier Vaca</t>
  </si>
  <si>
    <t>jvaca@hshmc.org</t>
  </si>
  <si>
    <t>619-528-9070</t>
  </si>
  <si>
    <t>Professional development for teachers on standards</t>
  </si>
  <si>
    <t>Purchase of culturally relevant texts</t>
  </si>
  <si>
    <t>Summer arts classes</t>
  </si>
  <si>
    <t>Restorative practices staff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</si>
</sst>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lt;=9999999]###\-####;\(###\)\ ###\-####"/>
    <numFmt numFmtId="165" formatCode="&quot;$&quot;\ #,##0.00_);\(&quot;$&quot;\ #,##0.00\)"/>
    <numFmt numFmtId="166" formatCode="[$-409]mmmm\ d\,\ yyyy"/>
  </numFmts>
  <fonts count="10" x14ac:knownFonts="1">
    <font>
      <sz val="11"/>
      <color theme="1"/>
      <name val="Calibri"/>
      <scheme val="minor"/>
    </font>
    <font>
      <b/>
      <sz val="14"/>
      <color theme="1"/>
      <name val="Calibri"/>
    </font>
    <font>
      <b/>
      <sz val="11"/>
      <color rgb="FF0C0C0C"/>
      <name val="Calibri"/>
    </font>
    <font>
      <b/>
      <sz val="11"/>
      <color theme="1"/>
      <name val="Calibri"/>
    </font>
    <font>
      <sz val="11"/>
      <name val="Calibri"/>
    </font>
    <font>
      <u/>
      <sz val="11"/>
      <color theme="10"/>
      <name val="Calibri"/>
    </font>
    <font>
      <u/>
      <sz val="11"/>
      <color theme="10"/>
      <name val="Calibri"/>
    </font>
    <font>
      <sz val="11"/>
      <color theme="1"/>
      <name val="Calibri"/>
    </font>
    <font>
      <sz val="11"/>
      <color rgb="FF0C0C0C"/>
      <name val="Calibri"/>
    </font>
    <font>
      <u/>
      <sz val="11"/>
      <color theme="10"/>
      <name val="Calibri"/>
      <scheme val="minor"/>
    </font>
  </fonts>
  <fills count="7">
    <fill>
      <patternFill patternType="none"/>
    </fill>
    <fill>
      <patternFill patternType="gray125"/>
    </fill>
    <fill>
      <patternFill patternType="solid">
        <fgColor theme="9"/>
        <bgColor theme="9"/>
      </patternFill>
    </fill>
    <fill>
      <patternFill patternType="solid">
        <fgColor rgb="FFE2EFD9"/>
        <bgColor rgb="FFE2EFD9"/>
      </patternFill>
    </fill>
    <fill>
      <patternFill patternType="solid">
        <fgColor rgb="FF9CC2E5"/>
        <bgColor rgb="FF9CC2E5"/>
      </patternFill>
    </fill>
    <fill>
      <patternFill patternType="solid">
        <fgColor rgb="FFDEEAF6"/>
        <bgColor rgb="FFDEEAF6"/>
      </patternFill>
    </fill>
    <fill>
      <patternFill patternType="solid">
        <fgColor rgb="FFFEF2CB"/>
        <bgColor rgb="FFFEF2CB"/>
      </patternFill>
    </fill>
  </fills>
  <borders count="30">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FFD965"/>
      </left>
      <right style="thin">
        <color rgb="FFFFD965"/>
      </right>
      <top/>
      <bottom/>
      <diagonal/>
    </border>
    <border>
      <left style="thin">
        <color rgb="FFFFD965"/>
      </left>
      <right/>
      <top/>
      <bottom/>
      <diagonal/>
    </border>
    <border>
      <left/>
      <right style="thin">
        <color rgb="FFFFD965"/>
      </right>
      <top/>
      <bottom/>
      <diagonal/>
    </border>
    <border>
      <left/>
      <right style="thin">
        <color rgb="FFFFD965"/>
      </right>
      <top/>
      <bottom style="thin">
        <color rgb="FFFFD965"/>
      </bottom>
      <diagonal/>
    </border>
    <border>
      <left style="thin">
        <color rgb="FFFFD965"/>
      </left>
      <right style="thin">
        <color rgb="FFFFD965"/>
      </right>
      <top/>
      <bottom style="thin">
        <color rgb="FFFFD965"/>
      </bottom>
      <diagonal/>
    </border>
    <border>
      <left style="thin">
        <color rgb="FFFFD965"/>
      </left>
      <right/>
      <top/>
      <bottom style="thin">
        <color rgb="FFFFD965"/>
      </bottom>
      <diagonal/>
    </border>
    <border>
      <left/>
      <right style="thin">
        <color rgb="FFFFD965"/>
      </right>
      <top style="thin">
        <color rgb="FFFFD965"/>
      </top>
      <bottom style="thin">
        <color rgb="FFFFD965"/>
      </bottom>
      <diagonal/>
    </border>
    <border>
      <left style="thin">
        <color rgb="FFFFD965"/>
      </left>
      <right style="thin">
        <color rgb="FFFFD965"/>
      </right>
      <top style="thin">
        <color rgb="FFFFD965"/>
      </top>
      <bottom style="thin">
        <color rgb="FFFFD965"/>
      </bottom>
      <diagonal/>
    </border>
    <border>
      <left style="thin">
        <color rgb="FFFFD965"/>
      </left>
      <right/>
      <top style="thin">
        <color rgb="FFFFD965"/>
      </top>
      <bottom style="thin">
        <color rgb="FFFFD965"/>
      </bottom>
      <diagonal/>
    </border>
    <border>
      <left/>
      <right style="thin">
        <color rgb="FFFFD965"/>
      </right>
      <top style="thin">
        <color rgb="FFFFD965"/>
      </top>
      <bottom/>
      <diagonal/>
    </border>
    <border>
      <left style="thin">
        <color rgb="FFFFD965"/>
      </left>
      <right style="thin">
        <color rgb="FFFFD965"/>
      </right>
      <top style="thin">
        <color rgb="FFFFD965"/>
      </top>
      <bottom/>
      <diagonal/>
    </border>
    <border>
      <left style="thin">
        <color rgb="FFFFD965"/>
      </left>
      <right/>
      <top style="thin">
        <color rgb="FFFFD965"/>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FFD965"/>
      </top>
      <bottom style="thin">
        <color rgb="FFFFD965"/>
      </bottom>
      <diagonal/>
    </border>
  </borders>
  <cellStyleXfs count="2">
    <xf numFmtId="0" fontId="0" fillId="0" borderId="0"/>
    <xf numFmtId="0" fontId="9" fillId="0" borderId="0" applyNumberFormat="0" applyFill="0" applyBorder="0" applyAlignment="0" applyProtection="0"/>
  </cellStyleXfs>
  <cellXfs count="53">
    <xf numFmtId="0" fontId="0" fillId="0" borderId="0" xfId="0"/>
    <xf numFmtId="0" fontId="2" fillId="2" borderId="1" xfId="0" applyFont="1" applyFill="1" applyBorder="1" applyAlignment="1">
      <alignment horizontal="right"/>
    </xf>
    <xf numFmtId="0" fontId="3" fillId="0" borderId="0" xfId="0" applyFont="1" applyAlignment="1">
      <alignment horizontal="right"/>
    </xf>
    <xf numFmtId="0" fontId="3" fillId="0" borderId="0" xfId="0" applyFont="1" applyAlignment="1">
      <alignment horizontal="left" wrapText="1"/>
    </xf>
    <xf numFmtId="0" fontId="2" fillId="0" borderId="5" xfId="0" applyFont="1" applyBorder="1" applyAlignment="1">
      <alignment horizontal="right"/>
    </xf>
    <xf numFmtId="0" fontId="5" fillId="0" borderId="0" xfId="0" applyFont="1"/>
    <xf numFmtId="0" fontId="2" fillId="0" borderId="8" xfId="0" applyFont="1" applyBorder="1" applyAlignment="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7" fillId="0" borderId="11" xfId="0" applyFont="1" applyBorder="1" applyAlignment="1">
      <alignment wrapText="1"/>
    </xf>
    <xf numFmtId="44" fontId="7" fillId="0" borderId="12" xfId="0" applyNumberFormat="1" applyFont="1" applyBorder="1"/>
    <xf numFmtId="44" fontId="7" fillId="0" borderId="13" xfId="0" applyNumberFormat="1" applyFont="1" applyBorder="1"/>
    <xf numFmtId="0" fontId="8" fillId="0" borderId="14" xfId="0" applyFont="1" applyBorder="1" applyAlignment="1">
      <alignment horizontal="right"/>
    </xf>
    <xf numFmtId="44" fontId="8" fillId="0" borderId="15" xfId="0" applyNumberFormat="1" applyFont="1" applyBorder="1"/>
    <xf numFmtId="44" fontId="8" fillId="0" borderId="16" xfId="0" applyNumberFormat="1" applyFont="1" applyBorder="1"/>
    <xf numFmtId="0" fontId="7" fillId="0" borderId="0" xfId="0" applyFont="1" applyAlignment="1">
      <alignment vertical="center"/>
    </xf>
    <xf numFmtId="0" fontId="2" fillId="0" borderId="8" xfId="0" applyFont="1" applyBorder="1" applyAlignment="1">
      <alignment horizontal="center" wrapText="1"/>
    </xf>
    <xf numFmtId="0" fontId="3" fillId="0" borderId="11" xfId="0" applyFont="1" applyBorder="1" applyAlignment="1">
      <alignment horizontal="right"/>
    </xf>
    <xf numFmtId="44" fontId="7" fillId="0" borderId="16" xfId="0" applyNumberFormat="1" applyFont="1" applyBorder="1"/>
    <xf numFmtId="0" fontId="1" fillId="0" borderId="0" xfId="0" applyFont="1" applyAlignment="1">
      <alignment horizontal="center"/>
    </xf>
    <xf numFmtId="0" fontId="0" fillId="0" borderId="0" xfId="0"/>
    <xf numFmtId="0" fontId="3" fillId="3" borderId="2" xfId="0" applyFont="1" applyFill="1" applyBorder="1" applyAlignment="1">
      <alignment horizontal="center" wrapText="1"/>
    </xf>
    <xf numFmtId="0" fontId="4" fillId="0" borderId="3" xfId="0" applyFont="1" applyBorder="1"/>
    <xf numFmtId="0" fontId="4" fillId="0" borderId="4" xfId="0" applyFont="1" applyBorder="1"/>
    <xf numFmtId="164" fontId="3" fillId="3" borderId="2" xfId="0" applyNumberFormat="1" applyFont="1" applyFill="1" applyBorder="1" applyAlignment="1">
      <alignment horizontal="center" wrapText="1"/>
    </xf>
    <xf numFmtId="165" fontId="3" fillId="3" borderId="2" xfId="0" applyNumberFormat="1" applyFont="1" applyFill="1" applyBorder="1" applyAlignment="1">
      <alignment horizontal="center" wrapText="1"/>
    </xf>
    <xf numFmtId="166" fontId="3" fillId="0" borderId="6" xfId="0" applyNumberFormat="1" applyFont="1" applyBorder="1" applyAlignment="1">
      <alignment horizontal="left" wrapText="1"/>
    </xf>
    <xf numFmtId="0" fontId="4" fillId="0" borderId="7" xfId="0" applyFont="1" applyBorder="1"/>
    <xf numFmtId="166" fontId="3" fillId="3" borderId="2" xfId="0" applyNumberFormat="1" applyFont="1" applyFill="1" applyBorder="1" applyAlignment="1">
      <alignment horizontal="center" wrapText="1"/>
    </xf>
    <xf numFmtId="0" fontId="6" fillId="0" borderId="0" xfId="0" applyFont="1" applyAlignment="1">
      <alignment horizontal="left"/>
    </xf>
    <xf numFmtId="0" fontId="7"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wrapText="1"/>
    </xf>
    <xf numFmtId="0" fontId="3" fillId="4" borderId="17" xfId="0" applyFont="1" applyFill="1" applyBorder="1" applyAlignment="1">
      <alignment horizontal="center" vertical="center"/>
    </xf>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4" fillId="0" borderId="22" xfId="0" applyFont="1" applyBorder="1"/>
    <xf numFmtId="0" fontId="3" fillId="4" borderId="23" xfId="0" applyFont="1" applyFill="1" applyBorder="1" applyAlignment="1">
      <alignment horizontal="center"/>
    </xf>
    <xf numFmtId="0" fontId="4" fillId="0" borderId="24" xfId="0" applyFont="1" applyBorder="1"/>
    <xf numFmtId="0" fontId="4" fillId="0" borderId="25" xfId="0" applyFont="1" applyBorder="1"/>
    <xf numFmtId="165" fontId="7" fillId="5" borderId="23" xfId="0" applyNumberFormat="1" applyFont="1" applyFill="1" applyBorder="1" applyAlignment="1">
      <alignment horizontal="center" wrapText="1"/>
    </xf>
    <xf numFmtId="0" fontId="7" fillId="0" borderId="0" xfId="0" applyFont="1" applyAlignment="1">
      <alignment horizontal="left" wrapText="1"/>
    </xf>
    <xf numFmtId="165" fontId="7" fillId="6" borderId="26" xfId="0" applyNumberFormat="1" applyFont="1" applyFill="1" applyBorder="1" applyAlignment="1">
      <alignment horizontal="center" wrapText="1"/>
    </xf>
    <xf numFmtId="0" fontId="4" fillId="0" borderId="27" xfId="0" applyFont="1" applyBorder="1"/>
    <xf numFmtId="0" fontId="4" fillId="0" borderId="28" xfId="0" applyFont="1" applyBorder="1"/>
    <xf numFmtId="0" fontId="2" fillId="2" borderId="13" xfId="0" applyFont="1" applyFill="1" applyBorder="1" applyAlignment="1">
      <alignment horizontal="center"/>
    </xf>
    <xf numFmtId="0" fontId="4" fillId="0" borderId="29" xfId="0" applyFont="1" applyBorder="1"/>
    <xf numFmtId="0" fontId="4" fillId="0" borderId="11" xfId="0" applyFont="1" applyBorder="1"/>
    <xf numFmtId="165" fontId="7" fillId="5" borderId="17" xfId="0" applyNumberFormat="1" applyFont="1" applyFill="1" applyBorder="1" applyAlignment="1">
      <alignment horizontal="center" vertical="center" wrapText="1"/>
    </xf>
    <xf numFmtId="165" fontId="7" fillId="3" borderId="13" xfId="0" applyNumberFormat="1" applyFont="1" applyFill="1" applyBorder="1" applyAlignment="1">
      <alignment horizontal="center" wrapText="1"/>
    </xf>
    <xf numFmtId="0" fontId="9" fillId="3" borderId="2" xfId="1" applyFill="1" applyBorder="1" applyAlignment="1">
      <alignment horizontal="center" wrapText="1"/>
    </xf>
  </cellXfs>
  <cellStyles count="2">
    <cellStyle name="Hyperlink" xfId="1" builtinId="8"/>
    <cellStyle name="Normal" xfId="0" builtinId="0"/>
  </cellStyles>
  <dxfs count="28">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
      <fill>
        <patternFill patternType="solid">
          <fgColor theme="0"/>
          <bgColor theme="0"/>
        </patternFill>
      </fill>
    </dxf>
    <dxf>
      <fill>
        <patternFill patternType="solid">
          <fgColor rgb="FFDEEAF6"/>
          <bgColor rgb="FFDEEAF6"/>
        </patternFill>
      </fill>
    </dxf>
    <dxf>
      <fill>
        <patternFill patternType="solid">
          <fgColor rgb="FFE2EFD9"/>
          <bgColor rgb="FFE2EFD9"/>
        </patternFill>
      </fill>
    </dxf>
    <dxf>
      <fill>
        <patternFill patternType="solid">
          <fgColor theme="9"/>
          <bgColor theme="9"/>
        </patternFill>
      </fill>
    </dxf>
  </dxfs>
  <tableStyles count="7">
    <tableStyle name="Sheet1-style" pivot="0" count="4" xr9:uid="{00000000-0011-0000-FFFF-FFFF00000000}">
      <tableStyleElement type="headerRow" dxfId="27"/>
      <tableStyleElement type="totalRow" dxfId="24"/>
      <tableStyleElement type="firstRowStripe" dxfId="26"/>
      <tableStyleElement type="secondRowStripe" dxfId="25"/>
    </tableStyle>
    <tableStyle name="Sheet1-style 2" pivot="0" count="4" xr9:uid="{00000000-0011-0000-FFFF-FFFF01000000}">
      <tableStyleElement type="headerRow" dxfId="23"/>
      <tableStyleElement type="totalRow" dxfId="20"/>
      <tableStyleElement type="firstRowStripe" dxfId="22"/>
      <tableStyleElement type="secondRowStripe" dxfId="21"/>
    </tableStyle>
    <tableStyle name="Sheet1-style 3" pivot="0" count="4" xr9:uid="{00000000-0011-0000-FFFF-FFFF02000000}">
      <tableStyleElement type="headerRow" dxfId="19"/>
      <tableStyleElement type="totalRow" dxfId="16"/>
      <tableStyleElement type="firstRowStripe" dxfId="18"/>
      <tableStyleElement type="secondRowStripe" dxfId="17"/>
    </tableStyle>
    <tableStyle name="Sheet1-style 4" pivot="0" count="4" xr9:uid="{00000000-0011-0000-FFFF-FFFF03000000}">
      <tableStyleElement type="headerRow" dxfId="15"/>
      <tableStyleElement type="totalRow" dxfId="12"/>
      <tableStyleElement type="firstRowStripe" dxfId="14"/>
      <tableStyleElement type="secondRowStripe" dxfId="13"/>
    </tableStyle>
    <tableStyle name="Sheet1-style 5" pivot="0" count="4" xr9:uid="{00000000-0011-0000-FFFF-FFFF04000000}">
      <tableStyleElement type="headerRow" dxfId="11"/>
      <tableStyleElement type="totalRow" dxfId="8"/>
      <tableStyleElement type="firstRowStripe" dxfId="10"/>
      <tableStyleElement type="secondRowStripe" dxfId="9"/>
    </tableStyle>
    <tableStyle name="Sheet1-style 6" pivot="0" count="4" xr9:uid="{00000000-0011-0000-FFFF-FFFF05000000}">
      <tableStyleElement type="headerRow" dxfId="7"/>
      <tableStyleElement type="totalRow" dxfId="4"/>
      <tableStyleElement type="firstRowStripe" dxfId="6"/>
      <tableStyleElement type="secondRowStripe" dxfId="5"/>
    </tableStyle>
    <tableStyle name="Sheet1-style 7" pivot="0" count="4" xr9:uid="{00000000-0011-0000-FFFF-FFFF06000000}">
      <tableStyleElement type="headerRow" dxfId="3"/>
      <tableStyleElement type="totalRow" dxfId="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19050</xdr:colOff>
      <xdr:row>82</xdr:row>
      <xdr:rowOff>133350</xdr:rowOff>
    </xdr:from>
    <xdr:ext cx="2305050" cy="20193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203000" y="2779875"/>
          <a:ext cx="2286000" cy="2000250"/>
        </a:xfrm>
        <a:prstGeom prst="rect">
          <a:avLst/>
        </a:prstGeom>
        <a:solidFill>
          <a:srgbClr val="BBD6EE"/>
        </a:solidFill>
        <a:ln w="28575" cap="flat" cmpd="sng">
          <a:solidFill>
            <a:schemeClr val="dk1"/>
          </a:solidFill>
          <a:prstDash val="solid"/>
          <a:round/>
          <a:headEnd type="none" w="sm" len="sm"/>
          <a:tailEnd type="none" w="sm" len="sm"/>
        </a:ln>
        <a:effectLst>
          <a:outerShdw blurRad="508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dk1"/>
              </a:solidFill>
              <a:latin typeface="Calibri"/>
              <a:ea typeface="Calibri"/>
              <a:cs typeface="Calibri"/>
              <a:sym typeface="Calibri"/>
            </a:rPr>
            <a:t>The Summary table should auto-calculate - please don't type directly into the summary table!</a:t>
          </a:r>
          <a:endParaRPr sz="1100" b="1"/>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The values should populate as entries are made in the preceding tables.</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If a table was deleted, delete the corresponding row in the summary table - see instructions above.</a:t>
          </a:r>
          <a:endParaRPr sz="1100"/>
        </a:p>
      </xdr:txBody>
    </xdr:sp>
    <xdr:clientData fLocksWithSheet="0"/>
  </xdr:oneCellAnchor>
  <xdr:oneCellAnchor>
    <xdr:from>
      <xdr:col>8</xdr:col>
      <xdr:colOff>114300</xdr:colOff>
      <xdr:row>13</xdr:row>
      <xdr:rowOff>180975</xdr:rowOff>
    </xdr:from>
    <xdr:ext cx="3886200" cy="95821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3417188" y="0"/>
          <a:ext cx="3857625" cy="7560000"/>
        </a:xfrm>
        <a:prstGeom prst="rect">
          <a:avLst/>
        </a:prstGeom>
        <a:solidFill>
          <a:srgbClr val="BBD6EE"/>
        </a:solidFill>
        <a:ln w="28575" cap="flat" cmpd="sng">
          <a:solidFill>
            <a:schemeClr val="dk1"/>
          </a:solidFill>
          <a:prstDash val="solid"/>
          <a:round/>
          <a:headEnd type="none" w="sm" len="sm"/>
          <a:tailEnd type="none" w="sm" len="sm"/>
        </a:ln>
        <a:effectLst>
          <a:outerShdw blurRad="508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chemeClr val="dk1"/>
              </a:solidFill>
              <a:latin typeface="Calibri"/>
              <a:ea typeface="Calibri"/>
              <a:cs typeface="Calibri"/>
              <a:sym typeface="Calibri"/>
            </a:rPr>
            <a:t>General Instructions:</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This example template is provided as a resource as one way to develop an expenditure plan for the Arts, Music, and Instructonal Materials Discretionary Block Grant of 2022.  LEAs are cautioned to refer to AB 181, Sec. 134, (amended by AB 185, Sec. 56) for all program requirements.  Please verify all calculations/formulas before finalizing the plan.</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600" b="1">
              <a:solidFill>
                <a:srgbClr val="FF0000"/>
              </a:solidFill>
              <a:latin typeface="Calibri"/>
              <a:ea typeface="Calibri"/>
              <a:cs typeface="Calibri"/>
              <a:sym typeface="Calibri"/>
            </a:rPr>
            <a:t>Please make a copy of this document for your own use.</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b="1">
              <a:solidFill>
                <a:schemeClr val="dk1"/>
              </a:solidFill>
              <a:latin typeface="Calibri"/>
              <a:ea typeface="Calibri"/>
              <a:cs typeface="Calibri"/>
              <a:sym typeface="Calibri"/>
            </a:rPr>
            <a:t>Printing/Layout</a:t>
          </a:r>
          <a:endParaRPr sz="1400"/>
        </a:p>
        <a:p>
          <a:pPr marL="0" lvl="0" indent="0" algn="l" rtl="0">
            <a:spcBef>
              <a:spcPts val="0"/>
            </a:spcBef>
            <a:spcAft>
              <a:spcPts val="0"/>
            </a:spcAft>
            <a:buNone/>
          </a:pPr>
          <a:endParaRPr sz="1100" b="1"/>
        </a:p>
        <a:p>
          <a:pPr marL="0" lvl="0" indent="0" algn="l" rtl="0">
            <a:spcBef>
              <a:spcPts val="0"/>
            </a:spcBef>
            <a:spcAft>
              <a:spcPts val="0"/>
            </a:spcAft>
            <a:buNone/>
          </a:pPr>
          <a:r>
            <a:rPr lang="en-US" sz="1100" b="0">
              <a:solidFill>
                <a:schemeClr val="dk1"/>
              </a:solidFill>
              <a:latin typeface="Calibri"/>
              <a:ea typeface="Calibri"/>
              <a:cs typeface="Calibri"/>
              <a:sym typeface="Calibri"/>
            </a:rPr>
            <a:t>The template will print in Landscape mode.  The blue instruction boxes will not print. </a:t>
          </a:r>
          <a:r>
            <a:rPr lang="en-US" sz="1100" b="0" i="0" u="none" strike="noStrike">
              <a:solidFill>
                <a:schemeClr val="dk1"/>
              </a:solidFill>
              <a:latin typeface="Calibri"/>
              <a:ea typeface="Calibri"/>
              <a:cs typeface="Calibri"/>
              <a:sym typeface="Calibri"/>
            </a:rPr>
            <a:t>(Note: if viewing in Google Docs please download the document for proper printing alignment)</a:t>
          </a:r>
          <a:endParaRPr sz="1100" b="0"/>
        </a:p>
        <a:p>
          <a:pPr marL="0" lvl="0" indent="0" algn="l" rtl="0">
            <a:spcBef>
              <a:spcPts val="0"/>
            </a:spcBef>
            <a:spcAft>
              <a:spcPts val="0"/>
            </a:spcAft>
            <a:buNone/>
          </a:pPr>
          <a:endParaRPr sz="1100" b="0"/>
        </a:p>
        <a:p>
          <a:pPr marL="0" lvl="0" indent="0" algn="l" rtl="0">
            <a:spcBef>
              <a:spcPts val="0"/>
            </a:spcBef>
            <a:spcAft>
              <a:spcPts val="0"/>
            </a:spcAft>
            <a:buNone/>
          </a:pPr>
          <a:r>
            <a:rPr lang="en-US" sz="1100" b="0">
              <a:solidFill>
                <a:schemeClr val="dk1"/>
              </a:solidFill>
              <a:latin typeface="Calibri"/>
              <a:ea typeface="Calibri"/>
              <a:cs typeface="Calibri"/>
              <a:sym typeface="Calibri"/>
            </a:rPr>
            <a:t>Page breaks can be added manually prior to final printing.  To add a page break:</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1. Click the cell immediately below the desired page break.</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2.  In the Menu/Ribbon, choose Page Layout.</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3.  Select Breaks &gt;&gt; Insert Page Break.</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0">
              <a:solidFill>
                <a:schemeClr val="dk1"/>
              </a:solidFill>
              <a:latin typeface="Calibri"/>
              <a:ea typeface="Calibri"/>
              <a:cs typeface="Calibri"/>
              <a:sym typeface="Calibri"/>
            </a:rPr>
            <a:t>Note: the Summary table is preset to print on the last page.</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0">
              <a:solidFill>
                <a:schemeClr val="dk1"/>
              </a:solidFill>
              <a:latin typeface="Calibri"/>
              <a:ea typeface="Calibri"/>
              <a:cs typeface="Calibri"/>
              <a:sym typeface="Calibri"/>
            </a:rPr>
            <a:t>If adding/deleting rows, the cell height on some rows with text may need to be adjusted so that all text appears in the cell.</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0">
              <a:solidFill>
                <a:schemeClr val="dk1"/>
              </a:solidFill>
              <a:latin typeface="Calibri"/>
              <a:ea typeface="Calibri"/>
              <a:cs typeface="Calibri"/>
              <a:sym typeface="Calibri"/>
            </a:rPr>
            <a:t>If print area settings are lost, set the Print Area under Page Layout to print columns A through F.</a:t>
          </a:r>
          <a:endParaRPr sz="1400"/>
        </a:p>
        <a:p>
          <a:pPr marL="0" lvl="0" indent="0" algn="l" rtl="0">
            <a:spcBef>
              <a:spcPts val="0"/>
            </a:spcBef>
            <a:spcAft>
              <a:spcPts val="0"/>
            </a:spcAft>
            <a:buNone/>
          </a:pPr>
          <a:endParaRPr sz="1100"/>
        </a:p>
        <a:p>
          <a:pPr marL="0" marR="0" lvl="0" indent="0" algn="l" rtl="0">
            <a:lnSpc>
              <a:spcPct val="100000"/>
            </a:lnSpc>
            <a:spcBef>
              <a:spcPts val="0"/>
            </a:spcBef>
            <a:spcAft>
              <a:spcPts val="0"/>
            </a:spcAft>
            <a:buClr>
              <a:srgbClr val="000000"/>
            </a:buClr>
            <a:buSzPts val="1100"/>
            <a:buFont typeface="Calibri"/>
            <a:buNone/>
          </a:pPr>
          <a:r>
            <a:rPr lang="en-US" sz="1100" b="1" i="0" u="none" strike="noStrike" cap="none">
              <a:solidFill>
                <a:srgbClr val="000000"/>
              </a:solidFill>
              <a:latin typeface="Calibri"/>
              <a:ea typeface="Calibri"/>
              <a:cs typeface="Calibri"/>
              <a:sym typeface="Calibri"/>
            </a:rPr>
            <a:t>Add/Delete rows to the table(s) as necessary:</a:t>
          </a:r>
          <a:endParaRPr sz="1400"/>
        </a:p>
        <a:p>
          <a:pPr marL="0" marR="0" lvl="0" indent="0" algn="l" rtl="0">
            <a:lnSpc>
              <a:spcPct val="100000"/>
            </a:lnSpc>
            <a:spcBef>
              <a:spcPts val="0"/>
            </a:spcBef>
            <a:spcAft>
              <a:spcPts val="0"/>
            </a:spcAft>
            <a:buSzPts val="1100"/>
            <a:buFont typeface="Arial"/>
            <a:buNone/>
          </a:pPr>
          <a:endParaRPr sz="1100" b="0" i="0" u="none" strike="noStrike" cap="none">
            <a:solidFill>
              <a:srgbClr val="000000"/>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r>
            <a:rPr lang="en-US" sz="1100" b="1" i="0" u="none" strike="noStrike" cap="none">
              <a:solidFill>
                <a:srgbClr val="000000"/>
              </a:solidFill>
              <a:latin typeface="Calibri"/>
              <a:ea typeface="Calibri"/>
              <a:cs typeface="Calibri"/>
              <a:sym typeface="Calibri"/>
            </a:rPr>
            <a:t>Add: </a:t>
          </a:r>
          <a:r>
            <a:rPr lang="en-US" sz="1100" b="0" i="0" u="none" strike="noStrike" cap="none">
              <a:solidFill>
                <a:srgbClr val="000000"/>
              </a:solidFill>
              <a:latin typeface="Calibri"/>
              <a:ea typeface="Calibri"/>
              <a:cs typeface="Calibri"/>
              <a:sym typeface="Calibri"/>
            </a:rPr>
            <a:t>Right-click in the last row and select Insert &gt;&gt; Table Row Below</a:t>
          </a:r>
          <a:endParaRPr sz="1400"/>
        </a:p>
        <a:p>
          <a:pPr marL="0" marR="0" lvl="0" indent="0" algn="l" rtl="0">
            <a:lnSpc>
              <a:spcPct val="100000"/>
            </a:lnSpc>
            <a:spcBef>
              <a:spcPts val="0"/>
            </a:spcBef>
            <a:spcAft>
              <a:spcPts val="0"/>
            </a:spcAft>
            <a:buSzPts val="1100"/>
            <a:buFont typeface="Arial"/>
            <a:buNone/>
          </a:pPr>
          <a:endParaRPr sz="1100" b="0" i="0" u="none" strike="noStrike" cap="none">
            <a:solidFill>
              <a:srgbClr val="000000"/>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r>
            <a:rPr lang="en-US" sz="1100" b="1" i="0" u="none" strike="noStrike" cap="none">
              <a:solidFill>
                <a:srgbClr val="000000"/>
              </a:solidFill>
              <a:latin typeface="Calibri"/>
              <a:ea typeface="Calibri"/>
              <a:cs typeface="Calibri"/>
              <a:sym typeface="Calibri"/>
            </a:rPr>
            <a:t>Delete: </a:t>
          </a:r>
          <a:r>
            <a:rPr lang="en-US" sz="1100" b="0" i="0" u="none" strike="noStrike" cap="none">
              <a:solidFill>
                <a:srgbClr val="000000"/>
              </a:solidFill>
              <a:latin typeface="Calibri"/>
              <a:ea typeface="Calibri"/>
              <a:cs typeface="Calibri"/>
              <a:sym typeface="Calibri"/>
            </a:rPr>
            <a:t>Unused rows can be deleted by Right-click and select Delete &gt;&gt; Table Rows</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b="1">
              <a:solidFill>
                <a:schemeClr val="dk1"/>
              </a:solidFill>
              <a:latin typeface="Calibri"/>
              <a:ea typeface="Calibri"/>
              <a:cs typeface="Calibri"/>
              <a:sym typeface="Calibri"/>
            </a:rPr>
            <a:t>Deleting Sections:</a:t>
          </a:r>
          <a:endParaRPr sz="1400"/>
        </a:p>
        <a:p>
          <a:pPr marL="0" lvl="0" indent="0" algn="l" rtl="0">
            <a:spcBef>
              <a:spcPts val="0"/>
            </a:spcBef>
            <a:spcAft>
              <a:spcPts val="0"/>
            </a:spcAft>
            <a:buNone/>
          </a:pPr>
          <a:endParaRPr sz="1100" b="1"/>
        </a:p>
        <a:p>
          <a:pPr marL="0" lvl="0" indent="0" algn="l" rtl="0">
            <a:spcBef>
              <a:spcPts val="0"/>
            </a:spcBef>
            <a:spcAft>
              <a:spcPts val="0"/>
            </a:spcAft>
            <a:buNone/>
          </a:pPr>
          <a:r>
            <a:rPr lang="en-US" sz="1100" b="0">
              <a:solidFill>
                <a:schemeClr val="dk1"/>
              </a:solidFill>
              <a:latin typeface="Calibri"/>
              <a:ea typeface="Calibri"/>
              <a:cs typeface="Calibri"/>
              <a:sym typeface="Calibri"/>
            </a:rPr>
            <a:t>If an LEA is not planning any activities in a particular category, the entire section may be eliminated:</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1. Select the text and table to delete.</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2. Right click, choose Delete &gt;&gt; Entire Row</a:t>
          </a:r>
          <a:endParaRPr sz="1400"/>
        </a:p>
        <a:p>
          <a:pPr marL="0" lvl="0" indent="0" algn="l" rtl="0">
            <a:spcBef>
              <a:spcPts val="0"/>
            </a:spcBef>
            <a:spcAft>
              <a:spcPts val="0"/>
            </a:spcAft>
            <a:buNone/>
          </a:pPr>
          <a:r>
            <a:rPr lang="en-US" sz="1100" b="0" i="1">
              <a:solidFill>
                <a:schemeClr val="dk1"/>
              </a:solidFill>
              <a:latin typeface="Calibri"/>
              <a:ea typeface="Calibri"/>
              <a:cs typeface="Calibri"/>
              <a:sym typeface="Calibri"/>
            </a:rPr>
            <a:t>***Important*** - after deletion, the Summary Table will show  #REF! and will not calculate until you complete the next step:</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3. Delete the corresponding row on the Summary table.  The table should refresh and show the proper calculations for the remaining table(s).</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0">
              <a:solidFill>
                <a:schemeClr val="dk1"/>
              </a:solidFill>
              <a:latin typeface="Calibri"/>
              <a:ea typeface="Calibri"/>
              <a:cs typeface="Calibri"/>
              <a:sym typeface="Calibri"/>
            </a:rPr>
            <a:t>Developed by the Riverside County Office of Education, Assessment, Accountability, and Continuous Improvement Unit.</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Please report errors to: Brian Wood; bwood@rcoe.us</a:t>
          </a:r>
          <a:endParaRPr sz="1400"/>
        </a:p>
        <a:p>
          <a:pPr marL="0" lvl="0" indent="0" algn="l" rtl="0">
            <a:spcBef>
              <a:spcPts val="0"/>
            </a:spcBef>
            <a:spcAft>
              <a:spcPts val="0"/>
            </a:spcAft>
            <a:buNone/>
          </a:pPr>
          <a:endParaRPr sz="1100" b="0"/>
        </a:p>
      </xdr:txBody>
    </xdr:sp>
    <xdr:clientData fLocksWithSheet="0"/>
  </xdr:oneCellAnchor>
  <xdr:oneCellAnchor>
    <xdr:from>
      <xdr:col>8</xdr:col>
      <xdr:colOff>133350</xdr:colOff>
      <xdr:row>0</xdr:row>
      <xdr:rowOff>19050</xdr:rowOff>
    </xdr:from>
    <xdr:ext cx="3838575" cy="2009775"/>
    <xdr:sp macro="" textlink="">
      <xdr:nvSpPr>
        <xdr:cNvPr id="5" name="Shape 5">
          <a:extLst>
            <a:ext uri="{FF2B5EF4-FFF2-40B4-BE49-F238E27FC236}">
              <a16:creationId xmlns:a16="http://schemas.microsoft.com/office/drawing/2014/main" id="{00000000-0008-0000-0000-000005000000}"/>
            </a:ext>
          </a:extLst>
        </xdr:cNvPr>
        <xdr:cNvSpPr txBox="1"/>
      </xdr:nvSpPr>
      <xdr:spPr>
        <a:xfrm>
          <a:off x="3436238" y="2784638"/>
          <a:ext cx="3819525" cy="1990725"/>
        </a:xfrm>
        <a:prstGeom prst="rect">
          <a:avLst/>
        </a:prstGeom>
        <a:solidFill>
          <a:srgbClr val="BBD6EE"/>
        </a:solidFill>
        <a:ln w="28575" cap="flat" cmpd="sng">
          <a:solidFill>
            <a:schemeClr val="dk1"/>
          </a:solidFill>
          <a:prstDash val="solid"/>
          <a:round/>
          <a:headEnd type="none" w="sm" len="sm"/>
          <a:tailEnd type="none" w="sm" len="sm"/>
        </a:ln>
        <a:effectLst>
          <a:outerShdw blurRad="508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For best results: Download as an Excel file, or use Microsoft 365 to preserve formatting and print layout settings.</a:t>
          </a:r>
          <a:endParaRPr sz="1100" b="1">
            <a:solidFill>
              <a:srgbClr val="FF0000"/>
            </a:solidFill>
          </a:endParaRPr>
        </a:p>
        <a:p>
          <a:pPr marL="0" lvl="0" indent="0" algn="l" rtl="0">
            <a:spcBef>
              <a:spcPts val="0"/>
            </a:spcBef>
            <a:spcAft>
              <a:spcPts val="0"/>
            </a:spcAft>
            <a:buNone/>
          </a:pPr>
          <a:endParaRPr sz="1100" b="1"/>
        </a:p>
        <a:p>
          <a:pPr marL="0" lvl="0" indent="0" algn="l" rtl="0">
            <a:spcBef>
              <a:spcPts val="0"/>
            </a:spcBef>
            <a:spcAft>
              <a:spcPts val="0"/>
            </a:spcAft>
            <a:buNone/>
          </a:pPr>
          <a:r>
            <a:rPr lang="en-US" sz="1100" b="1">
              <a:solidFill>
                <a:schemeClr val="dk1"/>
              </a:solidFill>
              <a:latin typeface="Calibri"/>
              <a:ea typeface="Calibri"/>
              <a:cs typeface="Calibri"/>
              <a:sym typeface="Calibri"/>
            </a:rPr>
            <a:t>Version History:</a:t>
          </a:r>
          <a:endParaRPr sz="1100" b="1">
            <a:solidFill>
              <a:srgbClr val="FF0000"/>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9/9/2022: Initial Release</a:t>
          </a:r>
          <a:endParaRPr sz="1400"/>
        </a:p>
        <a:p>
          <a:pPr marL="0" lvl="0" indent="0" algn="l" rtl="0">
            <a:spcBef>
              <a:spcPts val="0"/>
            </a:spcBef>
            <a:spcAft>
              <a:spcPts val="0"/>
            </a:spcAft>
            <a:buNone/>
          </a:pPr>
          <a:r>
            <a:rPr lang="en-US" sz="1100">
              <a:solidFill>
                <a:srgbClr val="FF0000"/>
              </a:solidFill>
              <a:latin typeface="Calibri"/>
              <a:ea typeface="Calibri"/>
              <a:cs typeface="Calibri"/>
              <a:sym typeface="Calibri"/>
            </a:rPr>
            <a:t>10/3/2022: Added 6th expenditure category to explicitely identify "to support art and music eduation programs" in reference to section (c) of the legislative text.</a:t>
          </a:r>
          <a:endParaRPr sz="1100">
            <a:solidFill>
              <a:srgbClr val="FF0000"/>
            </a:solidFill>
          </a:endParaRPr>
        </a:p>
        <a:p>
          <a:pPr marL="0" lvl="0" indent="0" algn="l" rtl="0">
            <a:spcBef>
              <a:spcPts val="0"/>
            </a:spcBef>
            <a:spcAft>
              <a:spcPts val="0"/>
            </a:spcAft>
            <a:buNone/>
          </a:pPr>
          <a:endParaRPr sz="1100">
            <a:solidFill>
              <a:srgbClr val="FF0000"/>
            </a:solidFill>
          </a:endParaRPr>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8:F25">
  <tableColumns count="6">
    <tableColumn id="1" xr3:uid="{00000000-0010-0000-0000-000001000000}" name="Planned Activity"/>
    <tableColumn id="2" xr3:uid="{00000000-0010-0000-0000-000002000000}" name="Budgeted_x000a_2022-23"/>
    <tableColumn id="3" xr3:uid="{00000000-0010-0000-0000-000003000000}" name="Budgeted_x000a_2023-24"/>
    <tableColumn id="4" xr3:uid="{00000000-0010-0000-0000-000004000000}" name="Budgeted_x000a_2024-25"/>
    <tableColumn id="5" xr3:uid="{00000000-0010-0000-0000-000005000000}" name="Budgeted_x000a_2025-26"/>
    <tableColumn id="6" xr3:uid="{00000000-0010-0000-0000-000006000000}" name="Total Budgeted per Activity"/>
  </tableColumns>
  <tableStyleInfo name="Sheet1-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0:F37">
  <tableColumns count="6">
    <tableColumn id="1" xr3:uid="{00000000-0010-0000-0100-000001000000}" name="Planned Activity"/>
    <tableColumn id="2" xr3:uid="{00000000-0010-0000-0100-000002000000}" name="Budgeted_x000a_2022-23"/>
    <tableColumn id="3" xr3:uid="{00000000-0010-0000-0100-000003000000}" name="Budgeted_x000a_2023-24"/>
    <tableColumn id="4" xr3:uid="{00000000-0010-0000-0100-000004000000}" name="Budgeted_x000a_2024-25"/>
    <tableColumn id="5" xr3:uid="{00000000-0010-0000-0100-000005000000}" name="Budgeted_x000a_2025-26"/>
    <tableColumn id="6" xr3:uid="{00000000-0010-0000-0100-000006000000}" name="Total Budgeted per Activity"/>
  </tableColumns>
  <tableStyleInfo name="Sheet1-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42:F49">
  <tableColumns count="6">
    <tableColumn id="1" xr3:uid="{00000000-0010-0000-0200-000001000000}" name="Planned Activity"/>
    <tableColumn id="2" xr3:uid="{00000000-0010-0000-0200-000002000000}" name="Budgeted_x000a_2022-23"/>
    <tableColumn id="3" xr3:uid="{00000000-0010-0000-0200-000003000000}" name="Budgeted_x000a_2023-24"/>
    <tableColumn id="4" xr3:uid="{00000000-0010-0000-0200-000004000000}" name="Budgeted_x000a_2024-25"/>
    <tableColumn id="5" xr3:uid="{00000000-0010-0000-0200-000005000000}" name="Budgeted_x000a_2025-26"/>
    <tableColumn id="6" xr3:uid="{00000000-0010-0000-0200-000006000000}" name="Total Budgeted per Activity"/>
  </tableColumns>
  <tableStyleInfo name="Sheet1-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54:F61">
  <tableColumns count="6">
    <tableColumn id="1" xr3:uid="{00000000-0010-0000-0300-000001000000}" name="Planned Activity"/>
    <tableColumn id="2" xr3:uid="{00000000-0010-0000-0300-000002000000}" name="Budgeted_x000a_2022-23"/>
    <tableColumn id="3" xr3:uid="{00000000-0010-0000-0300-000003000000}" name="Budgeted_x000a_2023-24"/>
    <tableColumn id="4" xr3:uid="{00000000-0010-0000-0300-000004000000}" name="Budgeted_x000a_2024-25"/>
    <tableColumn id="5" xr3:uid="{00000000-0010-0000-0300-000005000000}" name="Budgeted_x000a_2025-26"/>
    <tableColumn id="6" xr3:uid="{00000000-0010-0000-0300-000006000000}" name="Total Budgeted per Activity"/>
  </tableColumns>
  <tableStyleInfo name="Sheet1-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66:F73">
  <tableColumns count="6">
    <tableColumn id="1" xr3:uid="{00000000-0010-0000-0400-000001000000}" name="Planned Activity"/>
    <tableColumn id="2" xr3:uid="{00000000-0010-0000-0400-000002000000}" name="Budgeted_x000a_2022-23"/>
    <tableColumn id="3" xr3:uid="{00000000-0010-0000-0400-000003000000}" name="Budgeted_x000a_2023-24"/>
    <tableColumn id="4" xr3:uid="{00000000-0010-0000-0400-000004000000}" name="Budgeted_x000a_2024-25"/>
    <tableColumn id="5" xr3:uid="{00000000-0010-0000-0400-000005000000}" name="Budgeted_x000a_2025-26"/>
    <tableColumn id="6" xr3:uid="{00000000-0010-0000-0400-000006000000}" name="Total Budgeted per Activity"/>
  </tableColumns>
  <tableStyleInfo name="Sheet1-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78:F85">
  <tableColumns count="6">
    <tableColumn id="1" xr3:uid="{00000000-0010-0000-0500-000001000000}" name="Planned Activity"/>
    <tableColumn id="2" xr3:uid="{00000000-0010-0000-0500-000002000000}" name="Budgeted_x000a_2022-23"/>
    <tableColumn id="3" xr3:uid="{00000000-0010-0000-0500-000003000000}" name="Budgeted_x000a_2023-24"/>
    <tableColumn id="4" xr3:uid="{00000000-0010-0000-0500-000004000000}" name="Budgeted_x000a_2024-25"/>
    <tableColumn id="5" xr3:uid="{00000000-0010-0000-0500-000005000000}" name="Budgeted_x000a_2025-26"/>
    <tableColumn id="6" xr3:uid="{00000000-0010-0000-0500-000006000000}" name="Total Budgeted per Activity"/>
  </tableColumns>
  <tableStyleInfo name="Sheet1-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91:F98">
  <tableColumns count="6">
    <tableColumn id="1" xr3:uid="{00000000-0010-0000-0600-000001000000}" name="Section Totals"/>
    <tableColumn id="2" xr3:uid="{00000000-0010-0000-0600-000002000000}" name="Budgeted_x000a_2022-23"/>
    <tableColumn id="3" xr3:uid="{00000000-0010-0000-0600-000003000000}" name="Budgeted_x000a_2023-24"/>
    <tableColumn id="4" xr3:uid="{00000000-0010-0000-0600-000004000000}" name="Budgeted_x000a_2024-25"/>
    <tableColumn id="5" xr3:uid="{00000000-0010-0000-0600-000005000000}" name="Budgeted_x000a_2025-26"/>
    <tableColumn id="6" xr3:uid="{00000000-0010-0000-0600-000006000000}" name="Total Budgeted per Activity"/>
  </tableColumns>
  <tableStyleInfo name="Sheet1-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mailto:jvaca@hshmc.org" TargetMode="External"/><Relationship Id="rId7" Type="http://schemas.openxmlformats.org/officeDocument/2006/relationships/table" Target="../tables/table3.xml"/><Relationship Id="rId2" Type="http://schemas.openxmlformats.org/officeDocument/2006/relationships/hyperlink" Target="https://leginfo.legislature.ca.gov/faces/billTextClient.xhtml?bill_id=202120220AB185" TargetMode="External"/><Relationship Id="rId1" Type="http://schemas.openxmlformats.org/officeDocument/2006/relationships/hyperlink" Target="https://leginfo.legislature.ca.gov/faces/billNavClient.xhtml?bill_id=202120220AB181"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0"/>
  <sheetViews>
    <sheetView tabSelected="1" topLeftCell="A70" workbookViewId="0">
      <selection activeCell="A77" sqref="A77"/>
    </sheetView>
  </sheetViews>
  <sheetFormatPr baseColWidth="10" defaultColWidth="14.5" defaultRowHeight="15" customHeight="1" x14ac:dyDescent="0.2"/>
  <cols>
    <col min="1" max="1" width="56" customWidth="1"/>
    <col min="2" max="2" width="11.6640625" customWidth="1"/>
    <col min="3" max="5" width="12.6640625" customWidth="1"/>
    <col min="6" max="6" width="14.83203125" customWidth="1"/>
    <col min="7" max="26" width="8.83203125" customWidth="1"/>
  </cols>
  <sheetData>
    <row r="1" spans="1:6" ht="19" x14ac:dyDescent="0.25">
      <c r="A1" s="19" t="s">
        <v>0</v>
      </c>
      <c r="B1" s="20"/>
      <c r="C1" s="20"/>
      <c r="D1" s="20"/>
      <c r="E1" s="20"/>
      <c r="F1" s="20"/>
    </row>
    <row r="2" spans="1:6" ht="19" x14ac:dyDescent="0.25">
      <c r="A2" s="19" t="s">
        <v>1</v>
      </c>
      <c r="B2" s="20"/>
      <c r="C2" s="20"/>
      <c r="D2" s="20"/>
      <c r="E2" s="20"/>
      <c r="F2" s="20"/>
    </row>
    <row r="4" spans="1:6" x14ac:dyDescent="0.2">
      <c r="A4" s="1" t="s">
        <v>2</v>
      </c>
      <c r="B4" s="21" t="s">
        <v>41</v>
      </c>
      <c r="C4" s="22"/>
      <c r="D4" s="22"/>
      <c r="E4" s="23"/>
    </row>
    <row r="5" spans="1:6" x14ac:dyDescent="0.2">
      <c r="A5" s="1" t="s">
        <v>3</v>
      </c>
      <c r="B5" s="21" t="s">
        <v>42</v>
      </c>
      <c r="C5" s="22"/>
      <c r="D5" s="22"/>
      <c r="E5" s="23"/>
    </row>
    <row r="6" spans="1:6" x14ac:dyDescent="0.2">
      <c r="A6" s="1" t="s">
        <v>4</v>
      </c>
      <c r="B6" s="52" t="s">
        <v>43</v>
      </c>
      <c r="C6" s="22"/>
      <c r="D6" s="22"/>
      <c r="E6" s="23"/>
    </row>
    <row r="7" spans="1:6" x14ac:dyDescent="0.2">
      <c r="A7" s="1" t="s">
        <v>5</v>
      </c>
      <c r="B7" s="24" t="s">
        <v>44</v>
      </c>
      <c r="C7" s="22"/>
      <c r="D7" s="22"/>
      <c r="E7" s="23"/>
    </row>
    <row r="8" spans="1:6" x14ac:dyDescent="0.2">
      <c r="A8" s="2"/>
      <c r="B8" s="3"/>
      <c r="C8" s="3"/>
      <c r="D8" s="3"/>
    </row>
    <row r="9" spans="1:6" x14ac:dyDescent="0.2">
      <c r="A9" s="1" t="s">
        <v>6</v>
      </c>
      <c r="B9" s="25">
        <v>358289</v>
      </c>
      <c r="C9" s="22"/>
      <c r="D9" s="22"/>
      <c r="E9" s="23"/>
    </row>
    <row r="10" spans="1:6" x14ac:dyDescent="0.2">
      <c r="A10" s="4"/>
      <c r="B10" s="26"/>
      <c r="C10" s="20"/>
      <c r="D10" s="27"/>
    </row>
    <row r="11" spans="1:6" x14ac:dyDescent="0.2">
      <c r="A11" s="1" t="s">
        <v>7</v>
      </c>
      <c r="B11" s="28"/>
      <c r="C11" s="22"/>
      <c r="D11" s="22"/>
      <c r="E11" s="23"/>
    </row>
    <row r="13" spans="1:6" x14ac:dyDescent="0.2">
      <c r="A13" s="5" t="s">
        <v>8</v>
      </c>
      <c r="B13" s="29" t="s">
        <v>9</v>
      </c>
      <c r="C13" s="20"/>
    </row>
    <row r="14" spans="1:6" ht="66.75" customHeight="1" x14ac:dyDescent="0.2">
      <c r="A14" s="30" t="s">
        <v>10</v>
      </c>
      <c r="B14" s="20"/>
      <c r="C14" s="20"/>
      <c r="D14" s="20"/>
      <c r="E14" s="20"/>
      <c r="F14" s="20"/>
    </row>
    <row r="16" spans="1:6" ht="165.75" customHeight="1" x14ac:dyDescent="0.2">
      <c r="A16" s="31" t="s">
        <v>11</v>
      </c>
      <c r="B16" s="20"/>
      <c r="C16" s="20"/>
      <c r="D16" s="20"/>
      <c r="E16" s="20"/>
      <c r="F16" s="20"/>
    </row>
    <row r="18" spans="1:6" ht="32" x14ac:dyDescent="0.2">
      <c r="A18" s="6" t="s">
        <v>12</v>
      </c>
      <c r="B18" s="7" t="s">
        <v>13</v>
      </c>
      <c r="C18" s="7" t="s">
        <v>14</v>
      </c>
      <c r="D18" s="7" t="s">
        <v>15</v>
      </c>
      <c r="E18" s="7" t="s">
        <v>16</v>
      </c>
      <c r="F18" s="8" t="s">
        <v>17</v>
      </c>
    </row>
    <row r="19" spans="1:6" ht="16" x14ac:dyDescent="0.2">
      <c r="A19" s="9" t="s">
        <v>45</v>
      </c>
      <c r="B19" s="10">
        <v>25000</v>
      </c>
      <c r="C19" s="10">
        <v>50000</v>
      </c>
      <c r="D19" s="10">
        <v>50000</v>
      </c>
      <c r="E19" s="10"/>
      <c r="F19" s="11">
        <f t="shared" ref="F19:F24" si="0">SUM(B19:E19)</f>
        <v>125000</v>
      </c>
    </row>
    <row r="20" spans="1:6" x14ac:dyDescent="0.2">
      <c r="A20" s="9"/>
      <c r="B20" s="10">
        <v>0</v>
      </c>
      <c r="C20" s="10">
        <v>0</v>
      </c>
      <c r="D20" s="10">
        <v>0</v>
      </c>
      <c r="E20" s="10">
        <v>0</v>
      </c>
      <c r="F20" s="11">
        <f t="shared" si="0"/>
        <v>0</v>
      </c>
    </row>
    <row r="21" spans="1:6" ht="15.75" customHeight="1" x14ac:dyDescent="0.2">
      <c r="A21" s="9"/>
      <c r="B21" s="10">
        <v>0</v>
      </c>
      <c r="C21" s="10">
        <v>0</v>
      </c>
      <c r="D21" s="10">
        <v>0</v>
      </c>
      <c r="E21" s="10">
        <v>0</v>
      </c>
      <c r="F21" s="11">
        <f t="shared" si="0"/>
        <v>0</v>
      </c>
    </row>
    <row r="22" spans="1:6" ht="15.75" customHeight="1" x14ac:dyDescent="0.2">
      <c r="A22" s="9"/>
      <c r="B22" s="10">
        <v>0</v>
      </c>
      <c r="C22" s="10">
        <v>0</v>
      </c>
      <c r="D22" s="10">
        <v>0</v>
      </c>
      <c r="E22" s="10">
        <v>0</v>
      </c>
      <c r="F22" s="11">
        <f t="shared" si="0"/>
        <v>0</v>
      </c>
    </row>
    <row r="23" spans="1:6" ht="15.75" customHeight="1" x14ac:dyDescent="0.2">
      <c r="A23" s="9"/>
      <c r="B23" s="10">
        <v>0</v>
      </c>
      <c r="C23" s="10">
        <v>0</v>
      </c>
      <c r="D23" s="10">
        <v>0</v>
      </c>
      <c r="E23" s="10">
        <v>0</v>
      </c>
      <c r="F23" s="11">
        <f t="shared" si="0"/>
        <v>0</v>
      </c>
    </row>
    <row r="24" spans="1:6" ht="15.75" customHeight="1" x14ac:dyDescent="0.2">
      <c r="A24" s="9"/>
      <c r="B24" s="10">
        <v>0</v>
      </c>
      <c r="C24" s="10">
        <v>0</v>
      </c>
      <c r="D24" s="10">
        <v>0</v>
      </c>
      <c r="E24" s="10">
        <v>0</v>
      </c>
      <c r="F24" s="11">
        <f t="shared" si="0"/>
        <v>0</v>
      </c>
    </row>
    <row r="25" spans="1:6" ht="15.75" customHeight="1" x14ac:dyDescent="0.2">
      <c r="A25" s="12" t="s">
        <v>18</v>
      </c>
      <c r="B25" s="13">
        <f>SUBTOTAL(109,Sheet1!$B$19:$B$24)</f>
        <v>25000</v>
      </c>
      <c r="C25" s="13">
        <f>SUBTOTAL(109,Sheet1!$C$19:$C$24)</f>
        <v>50000</v>
      </c>
      <c r="D25" s="13">
        <f>SUBTOTAL(109,Sheet1!$D$19:$D$24)</f>
        <v>50000</v>
      </c>
      <c r="E25" s="13">
        <f>SUBTOTAL(109,Sheet1!$E$19:$E$24)</f>
        <v>0</v>
      </c>
      <c r="F25" s="14">
        <f>SUBTOTAL(109,Sheet1!$F$19:$F$24)</f>
        <v>125000</v>
      </c>
    </row>
    <row r="26" spans="1:6" ht="30.75" customHeight="1" x14ac:dyDescent="0.2"/>
    <row r="27" spans="1:6" ht="15.75" customHeight="1" x14ac:dyDescent="0.2"/>
    <row r="28" spans="1:6" ht="47.25" customHeight="1" x14ac:dyDescent="0.2">
      <c r="A28" s="32" t="s">
        <v>19</v>
      </c>
      <c r="B28" s="20"/>
      <c r="C28" s="20"/>
      <c r="D28" s="20"/>
      <c r="E28" s="20"/>
      <c r="F28" s="20"/>
    </row>
    <row r="29" spans="1:6" ht="15.75" customHeight="1" x14ac:dyDescent="0.2"/>
    <row r="30" spans="1:6" ht="15.75" customHeight="1" x14ac:dyDescent="0.2">
      <c r="A30" s="6" t="s">
        <v>12</v>
      </c>
      <c r="B30" s="7" t="s">
        <v>13</v>
      </c>
      <c r="C30" s="7" t="s">
        <v>14</v>
      </c>
      <c r="D30" s="7" t="s">
        <v>15</v>
      </c>
      <c r="E30" s="7" t="s">
        <v>16</v>
      </c>
      <c r="F30" s="8" t="s">
        <v>17</v>
      </c>
    </row>
    <row r="31" spans="1:6" ht="15.75" customHeight="1" x14ac:dyDescent="0.2">
      <c r="A31" s="9" t="s">
        <v>48</v>
      </c>
      <c r="B31" s="10">
        <v>25000</v>
      </c>
      <c r="C31" s="10">
        <v>45000</v>
      </c>
      <c r="D31" s="10">
        <v>45000</v>
      </c>
      <c r="E31" s="10"/>
      <c r="F31" s="11">
        <f t="shared" ref="F31:F36" si="1">SUM(B31:E31)</f>
        <v>115000</v>
      </c>
    </row>
    <row r="32" spans="1:6" ht="15.75" customHeight="1" x14ac:dyDescent="0.2">
      <c r="A32" s="9"/>
      <c r="B32" s="10">
        <v>0</v>
      </c>
      <c r="C32" s="10">
        <v>0</v>
      </c>
      <c r="D32" s="10">
        <v>0</v>
      </c>
      <c r="E32" s="10">
        <v>0</v>
      </c>
      <c r="F32" s="11">
        <f t="shared" si="1"/>
        <v>0</v>
      </c>
    </row>
    <row r="33" spans="1:6" ht="15.75" customHeight="1" x14ac:dyDescent="0.2">
      <c r="A33" s="9"/>
      <c r="B33" s="10">
        <v>0</v>
      </c>
      <c r="C33" s="10">
        <v>0</v>
      </c>
      <c r="D33" s="10">
        <v>0</v>
      </c>
      <c r="E33" s="10">
        <v>0</v>
      </c>
      <c r="F33" s="11">
        <f t="shared" si="1"/>
        <v>0</v>
      </c>
    </row>
    <row r="34" spans="1:6" ht="15.75" customHeight="1" x14ac:dyDescent="0.2">
      <c r="A34" s="9"/>
      <c r="B34" s="10">
        <v>0</v>
      </c>
      <c r="C34" s="10">
        <v>0</v>
      </c>
      <c r="D34" s="10">
        <v>0</v>
      </c>
      <c r="E34" s="10">
        <v>0</v>
      </c>
      <c r="F34" s="11">
        <f t="shared" si="1"/>
        <v>0</v>
      </c>
    </row>
    <row r="35" spans="1:6" ht="15.75" customHeight="1" x14ac:dyDescent="0.2">
      <c r="A35" s="9"/>
      <c r="B35" s="10">
        <v>0</v>
      </c>
      <c r="C35" s="10">
        <v>0</v>
      </c>
      <c r="D35" s="10">
        <v>0</v>
      </c>
      <c r="E35" s="10">
        <v>0</v>
      </c>
      <c r="F35" s="11">
        <f t="shared" si="1"/>
        <v>0</v>
      </c>
    </row>
    <row r="36" spans="1:6" ht="15.75" customHeight="1" x14ac:dyDescent="0.2">
      <c r="A36" s="9"/>
      <c r="B36" s="10">
        <v>0</v>
      </c>
      <c r="C36" s="10">
        <v>0</v>
      </c>
      <c r="D36" s="10">
        <v>0</v>
      </c>
      <c r="E36" s="10">
        <v>0</v>
      </c>
      <c r="F36" s="11">
        <f t="shared" si="1"/>
        <v>0</v>
      </c>
    </row>
    <row r="37" spans="1:6" ht="15.75" customHeight="1" x14ac:dyDescent="0.2">
      <c r="A37" s="12" t="s">
        <v>18</v>
      </c>
      <c r="B37" s="13">
        <f>SUBTOTAL(109,Sheet1!$B$31:$B$36)</f>
        <v>25000</v>
      </c>
      <c r="C37" s="13">
        <f>SUBTOTAL(109,Sheet1!$C$31:$C$36)</f>
        <v>45000</v>
      </c>
      <c r="D37" s="13">
        <f>SUBTOTAL(109,Sheet1!$D$31:$D$36)</f>
        <v>45000</v>
      </c>
      <c r="E37" s="13">
        <f>SUBTOTAL(109,Sheet1!$E$31:$E$36)</f>
        <v>0</v>
      </c>
      <c r="F37" s="14">
        <f>SUBTOTAL(109,Sheet1!$F$31:$F$36)</f>
        <v>115000</v>
      </c>
    </row>
    <row r="38" spans="1:6" ht="15.75" customHeight="1" x14ac:dyDescent="0.2"/>
    <row r="39" spans="1:6" ht="15.75" customHeight="1" x14ac:dyDescent="0.2"/>
    <row r="40" spans="1:6" ht="81.75" customHeight="1" x14ac:dyDescent="0.2">
      <c r="A40" s="32" t="s">
        <v>20</v>
      </c>
      <c r="B40" s="20"/>
      <c r="C40" s="20"/>
      <c r="D40" s="20"/>
      <c r="E40" s="20"/>
      <c r="F40" s="20"/>
    </row>
    <row r="41" spans="1:6" ht="15.75" customHeight="1" x14ac:dyDescent="0.2">
      <c r="A41" s="15"/>
    </row>
    <row r="42" spans="1:6" ht="15.75" customHeight="1" x14ac:dyDescent="0.2">
      <c r="A42" s="6" t="s">
        <v>12</v>
      </c>
      <c r="B42" s="7" t="s">
        <v>13</v>
      </c>
      <c r="C42" s="7" t="s">
        <v>14</v>
      </c>
      <c r="D42" s="7" t="s">
        <v>15</v>
      </c>
      <c r="E42" s="7" t="s">
        <v>16</v>
      </c>
      <c r="F42" s="8" t="s">
        <v>17</v>
      </c>
    </row>
    <row r="43" spans="1:6" ht="15.75" customHeight="1" x14ac:dyDescent="0.2">
      <c r="A43" s="9" t="s">
        <v>46</v>
      </c>
      <c r="B43" s="10">
        <v>5000</v>
      </c>
      <c r="C43" s="10">
        <v>25000</v>
      </c>
      <c r="D43" s="10">
        <v>25000</v>
      </c>
      <c r="E43" s="10">
        <v>25000</v>
      </c>
      <c r="F43" s="11">
        <f t="shared" ref="F43:F48" si="2">SUM(B43:E43)</f>
        <v>80000</v>
      </c>
    </row>
    <row r="44" spans="1:6" ht="15.75" customHeight="1" x14ac:dyDescent="0.2">
      <c r="A44" s="9"/>
      <c r="B44" s="10">
        <v>0</v>
      </c>
      <c r="C44" s="10">
        <v>0</v>
      </c>
      <c r="D44" s="10">
        <v>0</v>
      </c>
      <c r="E44" s="10">
        <v>0</v>
      </c>
      <c r="F44" s="11">
        <f t="shared" si="2"/>
        <v>0</v>
      </c>
    </row>
    <row r="45" spans="1:6" ht="15.75" customHeight="1" x14ac:dyDescent="0.2">
      <c r="A45" s="9"/>
      <c r="B45" s="10">
        <v>0</v>
      </c>
      <c r="C45" s="10">
        <v>0</v>
      </c>
      <c r="D45" s="10">
        <v>0</v>
      </c>
      <c r="E45" s="10">
        <v>0</v>
      </c>
      <c r="F45" s="11">
        <f t="shared" si="2"/>
        <v>0</v>
      </c>
    </row>
    <row r="46" spans="1:6" ht="18" customHeight="1" x14ac:dyDescent="0.2">
      <c r="A46" s="9"/>
      <c r="B46" s="10">
        <v>0</v>
      </c>
      <c r="C46" s="10">
        <v>0</v>
      </c>
      <c r="D46" s="10">
        <v>0</v>
      </c>
      <c r="E46" s="10">
        <v>0</v>
      </c>
      <c r="F46" s="11">
        <f t="shared" si="2"/>
        <v>0</v>
      </c>
    </row>
    <row r="47" spans="1:6" ht="15.75" customHeight="1" x14ac:dyDescent="0.2">
      <c r="A47" s="9"/>
      <c r="B47" s="10">
        <v>0</v>
      </c>
      <c r="C47" s="10">
        <v>0</v>
      </c>
      <c r="D47" s="10">
        <v>0</v>
      </c>
      <c r="E47" s="10">
        <v>0</v>
      </c>
      <c r="F47" s="11">
        <f t="shared" si="2"/>
        <v>0</v>
      </c>
    </row>
    <row r="48" spans="1:6" ht="15.75" customHeight="1" x14ac:dyDescent="0.2">
      <c r="A48" s="9"/>
      <c r="B48" s="10">
        <v>0</v>
      </c>
      <c r="C48" s="10">
        <v>0</v>
      </c>
      <c r="D48" s="10">
        <v>0</v>
      </c>
      <c r="E48" s="10">
        <v>0</v>
      </c>
      <c r="F48" s="11">
        <f t="shared" si="2"/>
        <v>0</v>
      </c>
    </row>
    <row r="49" spans="1:6" ht="15.75" customHeight="1" x14ac:dyDescent="0.2">
      <c r="A49" s="12" t="s">
        <v>18</v>
      </c>
      <c r="B49" s="13">
        <f>SUBTOTAL(109,Sheet1!$B$43:$B$48)</f>
        <v>5000</v>
      </c>
      <c r="C49" s="13">
        <f>SUBTOTAL(109,Sheet1!$C$43:$C$48)</f>
        <v>25000</v>
      </c>
      <c r="D49" s="13">
        <f>SUBTOTAL(109,Sheet1!$D$43:$D$48)</f>
        <v>25000</v>
      </c>
      <c r="E49" s="13">
        <f>SUBTOTAL(109,Sheet1!$E$43:$E$48)</f>
        <v>25000</v>
      </c>
      <c r="F49" s="14">
        <f>SUBTOTAL(109,Sheet1!$F$43:$F$48)</f>
        <v>80000</v>
      </c>
    </row>
    <row r="50" spans="1:6" ht="15.75" customHeight="1" x14ac:dyDescent="0.2"/>
    <row r="51" spans="1:6" ht="15.75" customHeight="1" x14ac:dyDescent="0.2"/>
    <row r="52" spans="1:6" ht="18.75" customHeight="1" x14ac:dyDescent="0.2">
      <c r="A52" s="32" t="s">
        <v>21</v>
      </c>
      <c r="B52" s="20"/>
      <c r="C52" s="20"/>
      <c r="D52" s="20"/>
      <c r="E52" s="20"/>
      <c r="F52" s="20"/>
    </row>
    <row r="53" spans="1:6" ht="15.75" customHeight="1" x14ac:dyDescent="0.2"/>
    <row r="54" spans="1:6" ht="15.75" customHeight="1" x14ac:dyDescent="0.2">
      <c r="A54" s="6" t="s">
        <v>12</v>
      </c>
      <c r="B54" s="7" t="s">
        <v>13</v>
      </c>
      <c r="C54" s="7" t="s">
        <v>14</v>
      </c>
      <c r="D54" s="7" t="s">
        <v>15</v>
      </c>
      <c r="E54" s="7" t="s">
        <v>16</v>
      </c>
      <c r="F54" s="8" t="s">
        <v>17</v>
      </c>
    </row>
    <row r="55" spans="1:6" ht="15.75" customHeight="1" x14ac:dyDescent="0.2">
      <c r="A55" s="9"/>
      <c r="B55" s="10">
        <v>0</v>
      </c>
      <c r="C55" s="10">
        <v>0</v>
      </c>
      <c r="D55" s="10">
        <v>0</v>
      </c>
      <c r="E55" s="10">
        <v>0</v>
      </c>
      <c r="F55" s="11">
        <f t="shared" ref="F55:F60" si="3">SUM(B55:E55)</f>
        <v>0</v>
      </c>
    </row>
    <row r="56" spans="1:6" ht="15.75" customHeight="1" x14ac:dyDescent="0.2">
      <c r="A56" s="9"/>
      <c r="B56" s="10">
        <v>0</v>
      </c>
      <c r="C56" s="10">
        <v>0</v>
      </c>
      <c r="D56" s="10">
        <v>0</v>
      </c>
      <c r="E56" s="10">
        <v>0</v>
      </c>
      <c r="F56" s="11">
        <f t="shared" si="3"/>
        <v>0</v>
      </c>
    </row>
    <row r="57" spans="1:6" ht="15.75" customHeight="1" x14ac:dyDescent="0.2">
      <c r="A57" s="9"/>
      <c r="B57" s="10">
        <v>0</v>
      </c>
      <c r="C57" s="10">
        <v>0</v>
      </c>
      <c r="D57" s="10">
        <v>0</v>
      </c>
      <c r="E57" s="10">
        <v>0</v>
      </c>
      <c r="F57" s="11">
        <f t="shared" si="3"/>
        <v>0</v>
      </c>
    </row>
    <row r="58" spans="1:6" ht="15.75" customHeight="1" x14ac:dyDescent="0.2">
      <c r="A58" s="9"/>
      <c r="B58" s="10">
        <v>0</v>
      </c>
      <c r="C58" s="10">
        <v>0</v>
      </c>
      <c r="D58" s="10">
        <v>0</v>
      </c>
      <c r="E58" s="10">
        <v>0</v>
      </c>
      <c r="F58" s="11">
        <f t="shared" si="3"/>
        <v>0</v>
      </c>
    </row>
    <row r="59" spans="1:6" ht="15.75" customHeight="1" x14ac:dyDescent="0.2">
      <c r="A59" s="9"/>
      <c r="B59" s="10">
        <v>0</v>
      </c>
      <c r="C59" s="10">
        <v>0</v>
      </c>
      <c r="D59" s="10">
        <v>0</v>
      </c>
      <c r="E59" s="10">
        <v>0</v>
      </c>
      <c r="F59" s="11">
        <f t="shared" si="3"/>
        <v>0</v>
      </c>
    </row>
    <row r="60" spans="1:6" ht="15.75" customHeight="1" x14ac:dyDescent="0.2">
      <c r="A60" s="9"/>
      <c r="B60" s="10">
        <v>0</v>
      </c>
      <c r="C60" s="10">
        <v>0</v>
      </c>
      <c r="D60" s="10">
        <v>0</v>
      </c>
      <c r="E60" s="10">
        <v>0</v>
      </c>
      <c r="F60" s="11">
        <f t="shared" si="3"/>
        <v>0</v>
      </c>
    </row>
    <row r="61" spans="1:6" ht="15.75" customHeight="1" x14ac:dyDescent="0.2">
      <c r="A61" s="12" t="s">
        <v>18</v>
      </c>
      <c r="B61" s="13">
        <f>SUBTOTAL(109,Sheet1!$B$55:$B$60)</f>
        <v>0</v>
      </c>
      <c r="C61" s="13">
        <f>SUBTOTAL(109,Sheet1!$C$55:$C$60)</f>
        <v>0</v>
      </c>
      <c r="D61" s="13">
        <f>SUBTOTAL(109,Sheet1!$D$55:$D$60)</f>
        <v>0</v>
      </c>
      <c r="E61" s="13">
        <f>SUBTOTAL(109,Sheet1!$E$55:$E$60)</f>
        <v>0</v>
      </c>
      <c r="F61" s="14">
        <f>SUBTOTAL(109,Sheet1!$F$55:$F$60)</f>
        <v>0</v>
      </c>
    </row>
    <row r="62" spans="1:6" ht="15.75" customHeight="1" x14ac:dyDescent="0.2"/>
    <row r="63" spans="1:6" ht="15.75" customHeight="1" x14ac:dyDescent="0.2"/>
    <row r="64" spans="1:6" ht="49.5" customHeight="1" x14ac:dyDescent="0.2">
      <c r="A64" s="32" t="s">
        <v>22</v>
      </c>
      <c r="B64" s="20"/>
      <c r="C64" s="20"/>
      <c r="D64" s="20"/>
      <c r="E64" s="20"/>
      <c r="F64" s="20"/>
    </row>
    <row r="65" spans="1:6" ht="15.75" customHeight="1" x14ac:dyDescent="0.2"/>
    <row r="66" spans="1:6" ht="15.75" customHeight="1" x14ac:dyDescent="0.2">
      <c r="A66" s="6" t="s">
        <v>12</v>
      </c>
      <c r="B66" s="7" t="s">
        <v>13</v>
      </c>
      <c r="C66" s="7" t="s">
        <v>14</v>
      </c>
      <c r="D66" s="7" t="s">
        <v>15</v>
      </c>
      <c r="E66" s="7" t="s">
        <v>16</v>
      </c>
      <c r="F66" s="8" t="s">
        <v>17</v>
      </c>
    </row>
    <row r="67" spans="1:6" ht="15.75" customHeight="1" x14ac:dyDescent="0.2">
      <c r="A67" s="9"/>
      <c r="B67" s="10">
        <v>0</v>
      </c>
      <c r="C67" s="10">
        <v>0</v>
      </c>
      <c r="D67" s="10">
        <v>0</v>
      </c>
      <c r="E67" s="10">
        <v>0</v>
      </c>
      <c r="F67" s="11">
        <f t="shared" ref="F67:F72" si="4">SUM(B67:E67)</f>
        <v>0</v>
      </c>
    </row>
    <row r="68" spans="1:6" ht="15.75" customHeight="1" x14ac:dyDescent="0.2">
      <c r="A68" s="9"/>
      <c r="B68" s="10">
        <v>0</v>
      </c>
      <c r="C68" s="10">
        <v>0</v>
      </c>
      <c r="D68" s="10">
        <v>0</v>
      </c>
      <c r="E68" s="10">
        <v>0</v>
      </c>
      <c r="F68" s="11">
        <f t="shared" si="4"/>
        <v>0</v>
      </c>
    </row>
    <row r="69" spans="1:6" ht="15.75" customHeight="1" x14ac:dyDescent="0.2">
      <c r="A69" s="9"/>
      <c r="B69" s="10">
        <v>0</v>
      </c>
      <c r="C69" s="10">
        <v>0</v>
      </c>
      <c r="D69" s="10">
        <v>0</v>
      </c>
      <c r="E69" s="10">
        <v>0</v>
      </c>
      <c r="F69" s="11">
        <f t="shared" si="4"/>
        <v>0</v>
      </c>
    </row>
    <row r="70" spans="1:6" ht="15.75" customHeight="1" x14ac:dyDescent="0.2">
      <c r="A70" s="9"/>
      <c r="B70" s="10">
        <v>0</v>
      </c>
      <c r="C70" s="10">
        <v>0</v>
      </c>
      <c r="D70" s="10">
        <v>0</v>
      </c>
      <c r="E70" s="10">
        <v>0</v>
      </c>
      <c r="F70" s="11">
        <f t="shared" si="4"/>
        <v>0</v>
      </c>
    </row>
    <row r="71" spans="1:6" ht="15.75" customHeight="1" x14ac:dyDescent="0.2">
      <c r="A71" s="9"/>
      <c r="B71" s="10">
        <v>0</v>
      </c>
      <c r="C71" s="10">
        <v>0</v>
      </c>
      <c r="D71" s="10">
        <v>0</v>
      </c>
      <c r="E71" s="10">
        <v>0</v>
      </c>
      <c r="F71" s="11">
        <f t="shared" si="4"/>
        <v>0</v>
      </c>
    </row>
    <row r="72" spans="1:6" ht="15.75" customHeight="1" x14ac:dyDescent="0.2">
      <c r="A72" s="9"/>
      <c r="B72" s="10">
        <v>0</v>
      </c>
      <c r="C72" s="10">
        <v>0</v>
      </c>
      <c r="D72" s="10">
        <v>0</v>
      </c>
      <c r="E72" s="10">
        <v>0</v>
      </c>
      <c r="F72" s="11">
        <f t="shared" si="4"/>
        <v>0</v>
      </c>
    </row>
    <row r="73" spans="1:6" ht="15.75" customHeight="1" x14ac:dyDescent="0.2">
      <c r="A73" s="12" t="s">
        <v>18</v>
      </c>
      <c r="B73" s="13">
        <f>SUBTOTAL(109,Sheet1!$B$67:$B$72)</f>
        <v>0</v>
      </c>
      <c r="C73" s="13">
        <f>SUBTOTAL(109,Sheet1!$C$67:$C$72)</f>
        <v>0</v>
      </c>
      <c r="D73" s="13">
        <f>SUBTOTAL(109,Sheet1!$D$67:$D$72)</f>
        <v>0</v>
      </c>
      <c r="E73" s="13">
        <f>SUBTOTAL(109,Sheet1!$E$67:$E$72)</f>
        <v>0</v>
      </c>
      <c r="F73" s="14">
        <f>SUBTOTAL(109,Sheet1!$F$67:$F$72)</f>
        <v>0</v>
      </c>
    </row>
    <row r="74" spans="1:6" ht="15.75" customHeight="1" x14ac:dyDescent="0.2"/>
    <row r="75" spans="1:6" ht="15.75" customHeight="1" x14ac:dyDescent="0.2"/>
    <row r="76" spans="1:6" ht="15.75" customHeight="1" x14ac:dyDescent="0.2">
      <c r="A76" s="32" t="s">
        <v>23</v>
      </c>
      <c r="B76" s="20"/>
      <c r="C76" s="20"/>
      <c r="D76" s="20"/>
      <c r="E76" s="20"/>
      <c r="F76" s="20"/>
    </row>
    <row r="77" spans="1:6" ht="15.75" customHeight="1" x14ac:dyDescent="0.2"/>
    <row r="78" spans="1:6" ht="15.75" customHeight="1" x14ac:dyDescent="0.2">
      <c r="A78" s="6" t="s">
        <v>12</v>
      </c>
      <c r="B78" s="7" t="s">
        <v>13</v>
      </c>
      <c r="C78" s="7" t="s">
        <v>14</v>
      </c>
      <c r="D78" s="7" t="s">
        <v>15</v>
      </c>
      <c r="E78" s="7" t="s">
        <v>16</v>
      </c>
      <c r="F78" s="8" t="s">
        <v>17</v>
      </c>
    </row>
    <row r="79" spans="1:6" ht="15.75" customHeight="1" x14ac:dyDescent="0.2">
      <c r="A79" s="9" t="s">
        <v>47</v>
      </c>
      <c r="B79" s="10">
        <v>0</v>
      </c>
      <c r="C79" s="10">
        <v>12000</v>
      </c>
      <c r="D79" s="10">
        <v>13289</v>
      </c>
      <c r="E79" s="10">
        <v>13000</v>
      </c>
      <c r="F79" s="11">
        <f t="shared" ref="F79:F84" si="5">SUM(B79:E79)</f>
        <v>38289</v>
      </c>
    </row>
    <row r="80" spans="1:6" ht="15.75" customHeight="1" x14ac:dyDescent="0.2">
      <c r="A80" s="9"/>
      <c r="B80" s="10">
        <v>0</v>
      </c>
      <c r="C80" s="10">
        <v>0</v>
      </c>
      <c r="D80" s="10">
        <v>0</v>
      </c>
      <c r="E80" s="10">
        <v>0</v>
      </c>
      <c r="F80" s="11">
        <f t="shared" si="5"/>
        <v>0</v>
      </c>
    </row>
    <row r="81" spans="1:10" ht="15.75" customHeight="1" x14ac:dyDescent="0.2">
      <c r="A81" s="9"/>
      <c r="B81" s="10">
        <v>0</v>
      </c>
      <c r="C81" s="10">
        <v>0</v>
      </c>
      <c r="D81" s="10">
        <v>0</v>
      </c>
      <c r="E81" s="10">
        <v>0</v>
      </c>
      <c r="F81" s="11">
        <f t="shared" si="5"/>
        <v>0</v>
      </c>
    </row>
    <row r="82" spans="1:10" ht="15.75" customHeight="1" x14ac:dyDescent="0.2">
      <c r="A82" s="9"/>
      <c r="B82" s="10">
        <v>0</v>
      </c>
      <c r="C82" s="10">
        <v>0</v>
      </c>
      <c r="D82" s="10">
        <v>0</v>
      </c>
      <c r="E82" s="10">
        <v>0</v>
      </c>
      <c r="F82" s="11">
        <f t="shared" si="5"/>
        <v>0</v>
      </c>
    </row>
    <row r="83" spans="1:10" ht="15.75" customHeight="1" x14ac:dyDescent="0.2">
      <c r="A83" s="9"/>
      <c r="B83" s="10">
        <v>0</v>
      </c>
      <c r="C83" s="10">
        <v>0</v>
      </c>
      <c r="D83" s="10">
        <v>0</v>
      </c>
      <c r="E83" s="10">
        <v>0</v>
      </c>
      <c r="F83" s="11">
        <f t="shared" si="5"/>
        <v>0</v>
      </c>
    </row>
    <row r="84" spans="1:10" ht="15.75" customHeight="1" x14ac:dyDescent="0.2">
      <c r="A84" s="9"/>
      <c r="B84" s="10">
        <v>0</v>
      </c>
      <c r="C84" s="10">
        <v>0</v>
      </c>
      <c r="D84" s="10">
        <v>0</v>
      </c>
      <c r="E84" s="10">
        <v>0</v>
      </c>
      <c r="F84" s="11">
        <f t="shared" si="5"/>
        <v>0</v>
      </c>
    </row>
    <row r="85" spans="1:10" ht="15.75" customHeight="1" x14ac:dyDescent="0.2">
      <c r="A85" s="12" t="s">
        <v>18</v>
      </c>
      <c r="B85" s="13">
        <f>SUBTOTAL(109,Sheet1!$B$79:$B$84)</f>
        <v>0</v>
      </c>
      <c r="C85" s="13">
        <f>SUBTOTAL(109,Sheet1!$C$79:$C$84)</f>
        <v>12000</v>
      </c>
      <c r="D85" s="13">
        <f>SUBTOTAL(109,Sheet1!$D$79:$D$84)</f>
        <v>13289</v>
      </c>
      <c r="E85" s="13">
        <f>SUBTOTAL(109,Sheet1!$E$79:$E$84)</f>
        <v>13000</v>
      </c>
      <c r="F85" s="14">
        <f>SUBTOTAL(109,Sheet1!$F$79:$F$84)</f>
        <v>38289</v>
      </c>
    </row>
    <row r="86" spans="1:10" ht="15.75" customHeight="1" x14ac:dyDescent="0.2"/>
    <row r="87" spans="1:10" ht="15.75" customHeight="1" x14ac:dyDescent="0.2"/>
    <row r="88" spans="1:10" ht="15.75" customHeight="1" x14ac:dyDescent="0.2"/>
    <row r="89" spans="1:10" ht="15.75" customHeight="1" x14ac:dyDescent="0.25">
      <c r="A89" s="19" t="s">
        <v>24</v>
      </c>
      <c r="B89" s="20"/>
      <c r="C89" s="20"/>
      <c r="D89" s="20"/>
      <c r="E89" s="20"/>
      <c r="F89" s="20"/>
    </row>
    <row r="90" spans="1:10" ht="15.75" customHeight="1" x14ac:dyDescent="0.2"/>
    <row r="91" spans="1:10" ht="15.75" customHeight="1" x14ac:dyDescent="0.2">
      <c r="A91" s="16" t="s">
        <v>25</v>
      </c>
      <c r="B91" s="7" t="s">
        <v>13</v>
      </c>
      <c r="C91" s="7" t="s">
        <v>14</v>
      </c>
      <c r="D91" s="7" t="s">
        <v>15</v>
      </c>
      <c r="E91" s="7" t="s">
        <v>16</v>
      </c>
      <c r="F91" s="8" t="s">
        <v>17</v>
      </c>
    </row>
    <row r="92" spans="1:10" ht="15.75" customHeight="1" x14ac:dyDescent="0.2">
      <c r="A92" s="17" t="s">
        <v>26</v>
      </c>
      <c r="B92" s="10">
        <f>SUBTOTAL(109,Sheet1!$B$19:$B$24)</f>
        <v>25000</v>
      </c>
      <c r="C92" s="10">
        <f>SUBTOTAL(109,Sheet1!$C$19:$C$24)</f>
        <v>50000</v>
      </c>
      <c r="D92" s="10">
        <f>SUBTOTAL(109,Sheet1!$D$19:$D$24)</f>
        <v>50000</v>
      </c>
      <c r="E92" s="10">
        <f>SUBTOTAL(109,Sheet1!$E$19:$E$24)</f>
        <v>0</v>
      </c>
      <c r="F92" s="11">
        <f>SUBTOTAL(109,Sheet1!$F$19:$F$24)</f>
        <v>125000</v>
      </c>
    </row>
    <row r="93" spans="1:10" ht="15.75" customHeight="1" x14ac:dyDescent="0.2">
      <c r="A93" s="17" t="s">
        <v>27</v>
      </c>
      <c r="B93" s="10">
        <f>SUBTOTAL(109,Sheet1!$B$31:$B$36)</f>
        <v>25000</v>
      </c>
      <c r="C93" s="10">
        <f>SUBTOTAL(109,Sheet1!$C$31:$C$36)</f>
        <v>45000</v>
      </c>
      <c r="D93" s="10">
        <f>SUBTOTAL(109,Sheet1!$D$31:$D$36)</f>
        <v>45000</v>
      </c>
      <c r="E93" s="10">
        <f>SUBTOTAL(109,Sheet1!$E$31:$E$36)</f>
        <v>0</v>
      </c>
      <c r="F93" s="11">
        <f>SUBTOTAL(109,Sheet1!$F$31:$F$36)</f>
        <v>115000</v>
      </c>
    </row>
    <row r="94" spans="1:10" ht="15.75" customHeight="1" x14ac:dyDescent="0.2">
      <c r="A94" s="17" t="s">
        <v>28</v>
      </c>
      <c r="B94" s="10">
        <f>SUBTOTAL(109,Sheet1!$B$43:$B$48)</f>
        <v>5000</v>
      </c>
      <c r="C94" s="10">
        <f>SUBTOTAL(109,Sheet1!$C$43:$C$48)</f>
        <v>25000</v>
      </c>
      <c r="D94" s="10">
        <f>SUBTOTAL(109,Sheet1!$D$43:$D$48)</f>
        <v>25000</v>
      </c>
      <c r="E94" s="10">
        <f>SUBTOTAL(109,Sheet1!$E$43:$E$48)</f>
        <v>25000</v>
      </c>
      <c r="F94" s="11">
        <f>SUBTOTAL(109,Sheet1!$F$43:$F$48)</f>
        <v>80000</v>
      </c>
    </row>
    <row r="95" spans="1:10" ht="15.75" customHeight="1" x14ac:dyDescent="0.2">
      <c r="A95" s="17" t="s">
        <v>29</v>
      </c>
      <c r="B95" s="10">
        <f>SUBTOTAL(109,Sheet1!$B$55:$B$60)</f>
        <v>0</v>
      </c>
      <c r="C95" s="10">
        <f>SUBTOTAL(109,Sheet1!$C$55:$C$60)</f>
        <v>0</v>
      </c>
      <c r="D95" s="10">
        <f>SUBTOTAL(109,Sheet1!$D$55:$D$60)</f>
        <v>0</v>
      </c>
      <c r="E95" s="10">
        <f>SUBTOTAL(109,Sheet1!$E$55:$E$60)</f>
        <v>0</v>
      </c>
      <c r="F95" s="11">
        <f>SUBTOTAL(109,Sheet1!$F$55:$F$60)</f>
        <v>0</v>
      </c>
      <c r="H95" s="33" t="s">
        <v>30</v>
      </c>
      <c r="I95" s="34"/>
      <c r="J95" s="35"/>
    </row>
    <row r="96" spans="1:10" ht="15.75" customHeight="1" x14ac:dyDescent="0.2">
      <c r="A96" s="17" t="s">
        <v>31</v>
      </c>
      <c r="B96" s="10">
        <f>SUBTOTAL(109,Sheet1!$B$67:$B$72)</f>
        <v>0</v>
      </c>
      <c r="C96" s="10">
        <f>SUBTOTAL(109,Sheet1!$C$67:$C$72)</f>
        <v>0</v>
      </c>
      <c r="D96" s="10">
        <f>SUBTOTAL(109,Sheet1!$D$67:$D$72)</f>
        <v>0</v>
      </c>
      <c r="E96" s="10">
        <f>SUBTOTAL(109,Sheet1!$E$67:$E$72)</f>
        <v>0</v>
      </c>
      <c r="F96" s="11">
        <f>SUBTOTAL(109,Sheet1!$F$67:$F$72)</f>
        <v>0</v>
      </c>
      <c r="H96" s="36"/>
      <c r="I96" s="37"/>
      <c r="J96" s="38"/>
    </row>
    <row r="97" spans="1:10" ht="15.75" customHeight="1" x14ac:dyDescent="0.2">
      <c r="A97" s="17" t="s">
        <v>32</v>
      </c>
      <c r="B97" s="10">
        <f>SUBTOTAL(109,Sheet1!$B$79:$B$84)</f>
        <v>0</v>
      </c>
      <c r="C97" s="10">
        <f>SUBTOTAL(109,Sheet1!$C$79:$C$84)</f>
        <v>12000</v>
      </c>
      <c r="D97" s="10">
        <f>SUBTOTAL(109,Sheet1!$D$79:$D$84)</f>
        <v>13289</v>
      </c>
      <c r="E97" s="10">
        <f>SUBTOTAL(109,Sheet1!$E$79:$E$84)</f>
        <v>13000</v>
      </c>
      <c r="F97" s="10">
        <f>SUBTOTAL(109,Sheet1!$F$79:$F$84)</f>
        <v>38289</v>
      </c>
      <c r="H97" s="39" t="s">
        <v>33</v>
      </c>
      <c r="I97" s="40"/>
      <c r="J97" s="41"/>
    </row>
    <row r="98" spans="1:10" ht="15.75" customHeight="1" x14ac:dyDescent="0.2">
      <c r="A98" s="12" t="s">
        <v>34</v>
      </c>
      <c r="B98" s="13">
        <f>SUM(Sheet1!$B$92:$B$97)</f>
        <v>55000</v>
      </c>
      <c r="C98" s="13">
        <f>SUM(Sheet1!$C$92:$C$97)</f>
        <v>132000</v>
      </c>
      <c r="D98" s="13">
        <f>SUM(Sheet1!$D$92:$D$97)</f>
        <v>133289</v>
      </c>
      <c r="E98" s="13">
        <f>SUM(Sheet1!$E$92:$E$97)</f>
        <v>38000</v>
      </c>
      <c r="F98" s="18"/>
      <c r="H98" s="42">
        <f>B9</f>
        <v>358289</v>
      </c>
      <c r="I98" s="40"/>
      <c r="J98" s="41"/>
    </row>
    <row r="99" spans="1:10" ht="15.75" customHeight="1" x14ac:dyDescent="0.2">
      <c r="H99" s="39" t="s">
        <v>35</v>
      </c>
      <c r="I99" s="40"/>
      <c r="J99" s="41"/>
    </row>
    <row r="100" spans="1:10" ht="15.75" customHeight="1" x14ac:dyDescent="0.2">
      <c r="H100" s="44">
        <f>H98-D102</f>
        <v>0</v>
      </c>
      <c r="I100" s="45"/>
      <c r="J100" s="46"/>
    </row>
    <row r="101" spans="1:10" ht="15" customHeight="1" x14ac:dyDescent="0.2">
      <c r="D101" s="47" t="s">
        <v>36</v>
      </c>
      <c r="E101" s="48"/>
      <c r="F101" s="49"/>
      <c r="H101" s="50" t="str">
        <f>IF(H100&gt;0,"Additional Funds Available!",IF( H100&lt;0,"Expenditures exceed Allocation","Expenditures and Allocation Match"))</f>
        <v>Expenditures and Allocation Match</v>
      </c>
      <c r="I101" s="34"/>
      <c r="J101" s="35"/>
    </row>
    <row r="102" spans="1:10" ht="15.75" customHeight="1" x14ac:dyDescent="0.2">
      <c r="D102" s="51">
        <f>SUM(Sheet1!$B$98:$E$98)</f>
        <v>358289</v>
      </c>
      <c r="E102" s="48"/>
      <c r="F102" s="49"/>
      <c r="H102" s="36"/>
      <c r="I102" s="37"/>
      <c r="J102" s="38"/>
    </row>
    <row r="103" spans="1:10" ht="15.75" customHeight="1" x14ac:dyDescent="0.2"/>
    <row r="104" spans="1:10" ht="78" customHeight="1" x14ac:dyDescent="0.2">
      <c r="A104" s="43" t="s">
        <v>37</v>
      </c>
      <c r="B104" s="20"/>
      <c r="C104" s="20"/>
      <c r="D104" s="20"/>
      <c r="E104" s="20"/>
      <c r="F104" s="20"/>
    </row>
    <row r="105" spans="1:10" ht="15.75" customHeight="1" x14ac:dyDescent="0.2"/>
    <row r="106" spans="1:10" ht="49.5" customHeight="1" x14ac:dyDescent="0.2">
      <c r="A106" s="43" t="s">
        <v>38</v>
      </c>
      <c r="B106" s="20"/>
      <c r="C106" s="20"/>
      <c r="D106" s="20"/>
      <c r="E106" s="20"/>
      <c r="F106" s="20"/>
    </row>
    <row r="107" spans="1:10" ht="15.75" customHeight="1" x14ac:dyDescent="0.2"/>
    <row r="108" spans="1:10" ht="31.5" customHeight="1" x14ac:dyDescent="0.2">
      <c r="A108" s="43" t="s">
        <v>39</v>
      </c>
      <c r="B108" s="20"/>
      <c r="C108" s="20"/>
      <c r="D108" s="20"/>
      <c r="E108" s="20"/>
      <c r="F108" s="20"/>
    </row>
    <row r="109" spans="1:10" ht="9.75" customHeight="1" x14ac:dyDescent="0.2"/>
    <row r="110" spans="1:10" ht="63" customHeight="1" x14ac:dyDescent="0.2">
      <c r="A110" s="43" t="s">
        <v>40</v>
      </c>
      <c r="B110" s="20"/>
      <c r="C110" s="20"/>
      <c r="D110" s="20"/>
      <c r="E110" s="20"/>
      <c r="F110" s="20"/>
    </row>
    <row r="111" spans="1:10" ht="15.75" customHeight="1" x14ac:dyDescent="0.2"/>
    <row r="112" spans="1:10"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0">
    <mergeCell ref="H98:J98"/>
    <mergeCell ref="A108:F108"/>
    <mergeCell ref="A110:F110"/>
    <mergeCell ref="H99:J99"/>
    <mergeCell ref="H100:J100"/>
    <mergeCell ref="D101:F101"/>
    <mergeCell ref="H101:J102"/>
    <mergeCell ref="D102:F102"/>
    <mergeCell ref="A104:F104"/>
    <mergeCell ref="A106:F106"/>
    <mergeCell ref="A64:F64"/>
    <mergeCell ref="A76:F76"/>
    <mergeCell ref="A89:F89"/>
    <mergeCell ref="H95:J96"/>
    <mergeCell ref="H97:J97"/>
    <mergeCell ref="A14:F14"/>
    <mergeCell ref="A16:F16"/>
    <mergeCell ref="A28:F28"/>
    <mergeCell ref="A40:F40"/>
    <mergeCell ref="A52:F52"/>
    <mergeCell ref="B7:E7"/>
    <mergeCell ref="B9:E9"/>
    <mergeCell ref="B10:D10"/>
    <mergeCell ref="B11:E11"/>
    <mergeCell ref="B13:C13"/>
    <mergeCell ref="A1:F1"/>
    <mergeCell ref="A2:F2"/>
    <mergeCell ref="B4:E4"/>
    <mergeCell ref="B5:E5"/>
    <mergeCell ref="B6:E6"/>
  </mergeCells>
  <hyperlinks>
    <hyperlink ref="A13" r:id="rId1" xr:uid="{00000000-0004-0000-0000-000000000000}"/>
    <hyperlink ref="B13" r:id="rId2" xr:uid="{00000000-0004-0000-0000-000001000000}"/>
    <hyperlink ref="B6" r:id="rId3" xr:uid="{D0CF4EAA-FD00-7944-9F82-9418A55300DA}"/>
  </hyperlinks>
  <pageMargins left="0.7" right="0.7" top="0.75" bottom="0.75" header="0" footer="0"/>
  <pageSetup fitToHeight="0" orientation="landscape"/>
  <headerFooter>
    <oddFooter>&amp;LArts, Music, and Instructional Materials Discretionary Block Grant Expenditure Plan&amp;RPage &amp;P of</oddFooter>
  </headerFooter>
  <drawing r:id="rId4"/>
  <tableParts count="7">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Douglas Fisher</cp:lastModifiedBy>
  <dcterms:modified xsi:type="dcterms:W3CDTF">2023-02-06T16:36:00Z</dcterms:modified>
</cp:coreProperties>
</file>