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lyCalendar" sheetId="1" r:id="rId3"/>
  </sheets>
  <definedNames>
    <definedName name="year">YearlyCalendar!$D$4</definedName>
    <definedName name="startday">YearlyCalendar!$W$4</definedName>
    <definedName name="month">YearlyCalendar!$L$4</definedName>
  </definedNames>
  <calcPr/>
</workbook>
</file>

<file path=xl/sharedStrings.xml><?xml version="1.0" encoding="utf-8"?>
<sst xmlns="http://schemas.openxmlformats.org/spreadsheetml/2006/main" count="56" uniqueCount="45">
  <si>
    <t>School Year Calendar Template</t>
  </si>
  <si>
    <t>© 2013-2014 Vertex42 LLC</t>
  </si>
  <si>
    <t>INSTRUCTIONS</t>
  </si>
  <si>
    <t>Year:</t>
  </si>
  <si>
    <t>Beginning Month:</t>
  </si>
  <si>
    <t>Start day:</t>
  </si>
  <si>
    <t xml:space="preserve"> 1:Sunday, 2:Monday</t>
  </si>
  <si>
    <t>«  Choose the year and beginning month</t>
  </si>
  <si>
    <t>Note: If you choose Monday as the start day, you will need to modify some of the formatting in the calendars (bold vs. non-bold days).</t>
  </si>
  <si>
    <t>Board of Directors Annual Calendar</t>
  </si>
  <si>
    <r>
      <rPr>
        <rFont val="Arial"/>
        <b/>
        <color rgb="FF17365D"/>
        <sz val="8.0"/>
      </rPr>
      <t>Publishing your calendar</t>
    </r>
    <r>
      <rPr>
        <rFont val="Arial"/>
        <b/>
        <color rgb="FF17365D"/>
        <sz val="8.0"/>
      </rPr>
      <t>. If you want to publish a school calendar, you must ensure that it includes the following note and URL in the footer: Calendar Templates by Vertex42.com - http://www.vertex42.com/calendars/school-calendar.html</t>
    </r>
  </si>
  <si>
    <r>
      <rPr>
        <rFont val="Arial"/>
        <b/>
        <color rgb="FF17365D"/>
        <sz val="8.0"/>
      </rPr>
      <t>Converting the calendar to a PDF</t>
    </r>
    <r>
      <rPr>
        <rFont val="Arial"/>
        <b/>
        <color rgb="FF17365D"/>
        <sz val="8.0"/>
      </rPr>
      <t>. To publish a school calendar on your website, you should first convert it to a PDF. The best way to do that is to either print to a PDF driver, or in Excel 2010/2013 you can go to Save As and select PDF.</t>
    </r>
  </si>
  <si>
    <t xml:space="preserve">General Session Meetings </t>
  </si>
  <si>
    <t>Recess</t>
  </si>
  <si>
    <t>9AM-12PM</t>
  </si>
  <si>
    <t xml:space="preserve">Board of Directors Meeting/ Retreat </t>
  </si>
  <si>
    <t>Board of Directors Meeting</t>
  </si>
  <si>
    <t>October 19</t>
  </si>
  <si>
    <t>November 16</t>
  </si>
  <si>
    <t xml:space="preserve">December </t>
  </si>
  <si>
    <t>February 15</t>
  </si>
  <si>
    <r>
      <rPr>
        <rFont val="Arial"/>
        <b/>
        <color rgb="FF17365D"/>
        <sz val="8.0"/>
      </rPr>
      <t>Changing the color scheme</t>
    </r>
    <r>
      <rPr>
        <rFont val="Arial"/>
        <b/>
        <color rgb="FF17365D"/>
        <sz val="8.0"/>
      </rPr>
      <t>. You can change the color scheme by going to Page Layout &gt; Themes &gt; Colors.</t>
    </r>
  </si>
  <si>
    <t>March 21</t>
  </si>
  <si>
    <t>April 18</t>
  </si>
  <si>
    <t>May 16</t>
  </si>
  <si>
    <r>
      <rPr>
        <rFont val="Arial"/>
        <b/>
        <color rgb="FF17365D"/>
        <sz val="8.0"/>
      </rPr>
      <t>Overwriting formulas</t>
    </r>
    <r>
      <rPr>
        <rFont val="Arial"/>
        <b/>
        <color rgb="FF17365D"/>
        <sz val="8.0"/>
      </rPr>
      <t xml:space="preserve">. You can overwrite a formula to place an "H" in place of a holiday for example. Be very careful if you copy/paste days so that you don't mess up the formulas. You can copy/paste the formulas for the days </t>
    </r>
    <r>
      <rPr>
        <rFont val="Arial"/>
        <b/>
        <i/>
        <color rgb="FF17365D"/>
        <sz val="8.0"/>
      </rPr>
      <t>within</t>
    </r>
    <r>
      <rPr>
        <rFont val="Arial"/>
        <b/>
        <color rgb="FF17365D"/>
        <sz val="8.0"/>
      </rPr>
      <t xml:space="preserve"> the same month, but </t>
    </r>
    <r>
      <rPr>
        <rFont val="Arial"/>
        <b/>
        <i/>
        <color rgb="FF17365D"/>
        <sz val="8.0"/>
      </rPr>
      <t>not between</t>
    </r>
    <r>
      <rPr>
        <rFont val="Arial"/>
        <b/>
        <color rgb="FF17365D"/>
        <sz val="8.0"/>
      </rPr>
      <t xml:space="preserve"> months.</t>
    </r>
  </si>
  <si>
    <t>June 20</t>
  </si>
  <si>
    <t>July Recess</t>
  </si>
  <si>
    <t>September 16th  Board Retreat (tentative)</t>
  </si>
  <si>
    <t>9:00AM-2:00PM</t>
  </si>
  <si>
    <t>Standing Committee Meeting Schedule</t>
  </si>
  <si>
    <t>Last Thursday of each month</t>
  </si>
  <si>
    <t>Academic Achievement Committee</t>
  </si>
  <si>
    <r>
      <rPr>
        <rFont val="Arial"/>
        <b/>
        <color rgb="FF17365D"/>
        <sz val="8.0"/>
      </rPr>
      <t>View the Print Area</t>
    </r>
    <r>
      <rPr>
        <rFont val="Arial"/>
        <b/>
        <color rgb="FF17365D"/>
        <sz val="8.0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</si>
  <si>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First Wed. of each month</t>
  </si>
  <si>
    <t>Governance Committee</t>
  </si>
  <si>
    <t>4th Friday 12:00-1:00PM</t>
  </si>
  <si>
    <t>Finance Committee/Facilities Taskforce</t>
  </si>
  <si>
    <t>Fourth Tuesday of each month</t>
  </si>
  <si>
    <t xml:space="preserve">Development Committee </t>
  </si>
  <si>
    <t>«  Make a list of important dates. Enter dates as text by entering an apostrophe before the date, like 'Aug 8</t>
  </si>
  <si>
    <t xml:space="preserve">NWEA MAP </t>
  </si>
  <si>
    <r>
      <rPr>
        <rFont val="Arial"/>
        <color rgb="FFFFFFFF"/>
        <sz val="8.0"/>
      </rPr>
      <t xml:space="preserve">«  Use the </t>
    </r>
    <r>
      <rPr>
        <rFont val="Arial"/>
        <b/>
        <color rgb="FFFFFFFF"/>
        <sz val="8.0"/>
      </rPr>
      <t>Format Painter</t>
    </r>
    <r>
      <rPr>
        <rFont val="Arial"/>
        <color rgb="FFFFFFFF"/>
        <sz val="8.0"/>
      </rPr>
      <t xml:space="preserve"> to copy the format from one cell to another</t>
    </r>
  </si>
  <si>
    <r>
      <rPr>
        <rFont val="Arial"/>
        <color rgb="FF17365D"/>
        <sz val="8.0"/>
      </rPr>
      <t xml:space="preserve">«  Copy and paste the </t>
    </r>
    <r>
      <rPr>
        <rFont val="Arial"/>
        <b/>
        <color rgb="FF17365D"/>
        <sz val="8.0"/>
      </rPr>
      <t>Shapes</t>
    </r>
    <r>
      <rPr>
        <rFont val="Arial"/>
        <color rgb="FF17365D"/>
        <sz val="8.0"/>
      </rPr>
      <t xml:space="preserve"> to highlight specific days</t>
    </r>
  </si>
  <si>
    <t>Interim Assessments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</si>
</sst>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m\ yyyy"/>
    <numFmt numFmtId="165" formatCode="d"/>
    <numFmt numFmtId="166" formatCode="mmmm d"/>
    <numFmt numFmtId="167" formatCode="h:mm am/pm"/>
    <numFmt numFmtId="168" formatCode="mmm d"/>
    <numFmt numFmtId="169" formatCode="mmm. d"/>
  </numFmts>
  <fonts count="38">
    <font>
      <sz val="10.0"/>
      <color rgb="FF000000"/>
      <name val="Arial"/>
    </font>
    <font>
      <b/>
      <sz val="14.0"/>
      <color rgb="FF17365D"/>
      <name val="Arial"/>
    </font>
    <font>
      <b/>
      <sz val="10.0"/>
      <color rgb="FF6B0C00"/>
      <name val="Arial"/>
    </font>
    <font>
      <sz val="10.0"/>
      <name val="Arial"/>
    </font>
    <font>
      <sz val="8.0"/>
      <color rgb="FF17365D"/>
      <name val="Arial"/>
    </font>
    <font>
      <u/>
      <sz val="8.0"/>
      <color rgb="FF0000FF"/>
      <name val="Verdana"/>
    </font>
    <font/>
    <font>
      <sz val="8.0"/>
      <name val="Tahoma"/>
    </font>
    <font>
      <b/>
      <sz val="8.0"/>
      <color rgb="FF17365D"/>
      <name val="Arial"/>
    </font>
    <font>
      <sz val="8.0"/>
      <name val="Arial"/>
    </font>
    <font>
      <u/>
      <sz val="8.0"/>
      <color rgb="FF0000FF"/>
      <name val="Arial"/>
    </font>
    <font>
      <i/>
      <sz val="8.0"/>
      <name val="Arial"/>
    </font>
    <font>
      <b/>
      <sz val="10.0"/>
      <name val="Arial"/>
    </font>
    <font>
      <b/>
      <sz val="14.0"/>
      <name val="Arial"/>
    </font>
    <font>
      <sz val="9.0"/>
      <name val="Arial"/>
    </font>
    <font>
      <b/>
      <sz val="9.0"/>
      <color rgb="FFFFFFFF"/>
      <name val="Arial"/>
    </font>
    <font>
      <b/>
      <sz val="11.0"/>
      <color rgb="FFFFFFFF"/>
      <name val="Arial"/>
    </font>
    <font>
      <b/>
      <sz val="11.0"/>
      <color rgb="FFD1BF28"/>
      <name val="Arial"/>
    </font>
    <font>
      <b/>
      <sz val="8.0"/>
      <name val="Arial"/>
    </font>
    <font>
      <b/>
      <sz val="9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b/>
      <sz val="9.0"/>
      <name val="Arial"/>
    </font>
    <font>
      <color rgb="FF000000"/>
      <name val="Roboto"/>
    </font>
    <font>
      <i/>
      <sz val="9.0"/>
      <name val="Arial"/>
    </font>
    <font>
      <sz val="8.0"/>
      <color rgb="FF000000"/>
      <name val="Arial"/>
    </font>
    <font>
      <b/>
      <sz val="8.0"/>
      <color rgb="FF000000"/>
      <name val="Arial"/>
    </font>
    <font>
      <sz val="8.0"/>
      <color rgb="FFFFFFFF"/>
      <name val="Arial"/>
    </font>
    <font>
      <sz val="9.0"/>
      <color rgb="FF17365D"/>
      <name val="Arial"/>
    </font>
    <font>
      <sz val="8.0"/>
    </font>
    <font>
      <b/>
      <sz val="9.0"/>
      <color rgb="FF434343"/>
      <name val="Arial"/>
    </font>
    <font>
      <sz val="9.0"/>
      <color rgb="FF434343"/>
      <name val="Arial"/>
    </font>
    <font>
      <b/>
      <sz val="9.0"/>
      <color rgb="FFF0F0F0"/>
      <name val="Arial"/>
    </font>
    <font>
      <sz val="9.0"/>
      <color rgb="FFFFFFFF"/>
      <name val="Arial"/>
    </font>
    <font>
      <sz val="7.0"/>
      <name val="Arial"/>
    </font>
    <font>
      <sz val="10.0"/>
      <color rgb="FF17365D"/>
      <name val="Arial"/>
    </font>
    <font>
      <sz val="6.0"/>
      <name val="Arial"/>
    </font>
    <font>
      <sz val="10.0"/>
      <color rgb="FF333333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7F7F7F"/>
        <bgColor rgb="FF7F7F7F"/>
      </patternFill>
    </fill>
    <fill>
      <patternFill patternType="solid">
        <fgColor rgb="FF6B0C00"/>
        <bgColor rgb="FF6B0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5B0F00"/>
        <bgColor rgb="FF5B0F00"/>
      </patternFill>
    </fill>
    <fill>
      <patternFill patternType="solid">
        <fgColor rgb="FF9900FF"/>
        <bgColor rgb="FF9900FF"/>
      </patternFill>
    </fill>
  </fills>
  <borders count="3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2B2B2"/>
      </left>
      <top style="thin">
        <color rgb="FFB2B2B2"/>
      </top>
      <bottom/>
    </border>
    <border>
      <top style="thin">
        <color rgb="FFB2B2B2"/>
      </top>
      <bottom/>
    </border>
    <border>
      <right style="thin">
        <color rgb="FFB2B2B2"/>
      </right>
      <top style="thin">
        <color rgb="FFB2B2B2"/>
      </top>
      <bottom/>
    </border>
    <border>
      <left style="thin">
        <color rgb="FFB2B2B2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top style="thin">
        <color rgb="FF000000"/>
      </top>
      <bottom style="thin">
        <color rgb="FF000000"/>
      </bottom>
    </border>
    <border>
      <bottom style="hair">
        <color rgb="FFB2B2B2"/>
      </bottom>
    </border>
    <border>
      <left style="thin">
        <color rgb="FFB2B2B2"/>
      </left>
    </border>
    <border>
      <right style="thin">
        <color rgb="FFB2B2B2"/>
      </right>
    </border>
    <border>
      <left style="thin">
        <color rgb="FFB2B2B2"/>
      </left>
      <top/>
      <bottom/>
    </border>
    <border>
      <right style="thin">
        <color rgb="FFB2B2B2"/>
      </right>
      <top/>
      <bottom/>
    </border>
    <border>
      <top style="hair">
        <color rgb="FFB2B2B2"/>
      </top>
      <bottom style="hair">
        <color rgb="FFB2B2B2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hair">
        <color rgb="FFB2B2B2"/>
      </top>
      <bottom style="thin">
        <color rgb="FFCCCCCC"/>
      </bottom>
    </border>
    <border>
      <bottom style="thin">
        <color rgb="FFCCCCCC"/>
      </bottom>
    </border>
    <border>
      <left style="thin">
        <color rgb="FFB2B2B2"/>
      </left>
      <right/>
      <top/>
      <bottom/>
    </border>
    <border>
      <left/>
      <right style="thin">
        <color rgb="FFB2B2B2"/>
      </right>
      <top/>
      <bottom/>
    </border>
    <border>
      <top style="thin">
        <color rgb="FFCCCCCC"/>
      </top>
      <bottom style="thin">
        <color rgb="FFCCCCCC"/>
      </bottom>
    </border>
    <border>
      <left/>
      <right/>
      <top style="thin">
        <color rgb="FFCCCCCC"/>
      </top>
      <bottom style="thin">
        <color rgb="FFCCCCCC"/>
      </bottom>
    </border>
    <border>
      <top style="thin">
        <color rgb="FFCCCCCC"/>
      </top>
      <bottom style="hair">
        <color rgb="FFB2B2B2"/>
      </bottom>
    </border>
    <border>
      <left style="thin">
        <color rgb="FFB2B2B2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B2B2B2"/>
      </right>
      <top style="thin">
        <color rgb="FF000000"/>
      </top>
    </border>
    <border>
      <top style="hair">
        <color rgb="FFB2B2B2"/>
      </top>
    </border>
    <border>
      <top style="thin">
        <color rgb="FFCCCCCC"/>
      </top>
    </border>
  </borders>
  <cellStyleXfs count="1">
    <xf borderId="0" fillId="0" fontId="0" numFmtId="0" applyAlignment="1" applyFont="1"/>
  </cellStyleXfs>
  <cellXfs count="2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0"/>
    </xf>
    <xf borderId="1" fillId="2" fontId="2" numFmtId="0" xfId="0" applyAlignment="1" applyBorder="1" applyFont="1">
      <alignment shrinkToFit="0" vertical="center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shrinkToFit="0" vertical="center" wrapText="0"/>
    </xf>
    <xf borderId="2" fillId="2" fontId="5" numFmtId="0" xfId="0" applyAlignment="1" applyBorder="1" applyFont="1">
      <alignment horizontal="left" shrinkToFit="0" vertical="top" wrapText="0"/>
    </xf>
    <xf borderId="3" fillId="0" fontId="6" numFmtId="0" xfId="0" applyBorder="1" applyFont="1"/>
    <xf borderId="4" fillId="0" fontId="6" numFmtId="0" xfId="0" applyBorder="1" applyFont="1"/>
    <xf borderId="1" fillId="2" fontId="3" numFmtId="0" xfId="0" applyAlignment="1" applyBorder="1" applyFont="1">
      <alignment shrinkToFit="0" wrapText="0"/>
    </xf>
    <xf borderId="1" fillId="2" fontId="7" numFmtId="0" xfId="0" applyAlignment="1" applyBorder="1" applyFont="1">
      <alignment horizontal="right" shrinkToFit="0" vertical="center" wrapText="0"/>
    </xf>
    <xf borderId="0" fillId="0" fontId="8" numFmtId="0" xfId="0" applyAlignment="1" applyFont="1">
      <alignment shrinkToFit="0" vertical="center" wrapText="0"/>
    </xf>
    <xf borderId="1" fillId="2" fontId="9" numFmtId="0" xfId="0" applyAlignment="1" applyBorder="1" applyFont="1">
      <alignment horizontal="center" shrinkToFit="0" wrapText="0"/>
    </xf>
    <xf borderId="1" fillId="2" fontId="10" numFmtId="0" xfId="0" applyAlignment="1" applyBorder="1" applyFont="1">
      <alignment horizontal="right" shrinkToFit="0" vertical="top" wrapText="0"/>
    </xf>
    <xf borderId="1" fillId="2" fontId="3" numFmtId="0" xfId="0" applyAlignment="1" applyBorder="1" applyFont="1">
      <alignment horizontal="right" shrinkToFit="0" wrapText="0"/>
    </xf>
    <xf borderId="5" fillId="0" fontId="3" numFmtId="0" xfId="0" applyAlignment="1" applyBorder="1" applyFont="1">
      <alignment horizontal="center" readingOrder="0" shrinkToFit="0" wrapText="0"/>
    </xf>
    <xf borderId="6" fillId="0" fontId="6" numFmtId="0" xfId="0" applyBorder="1" applyFont="1"/>
    <xf borderId="7" fillId="0" fontId="3" numFmtId="0" xfId="0" applyAlignment="1" applyBorder="1" applyFont="1">
      <alignment horizontal="center" readingOrder="0" shrinkToFit="0" wrapText="0"/>
    </xf>
    <xf borderId="7" fillId="0" fontId="3" numFmtId="0" xfId="0" applyAlignment="1" applyBorder="1" applyFont="1">
      <alignment horizontal="center" shrinkToFit="0" wrapText="0"/>
    </xf>
    <xf borderId="1" fillId="2" fontId="11" numFmtId="0" xfId="0" applyAlignment="1" applyBorder="1" applyFont="1">
      <alignment shrinkToFit="0" wrapText="0"/>
    </xf>
    <xf borderId="1" fillId="2" fontId="12" numFmtId="0" xfId="0" applyAlignment="1" applyBorder="1" applyFont="1">
      <alignment horizontal="right" shrinkToFit="0" wrapText="0"/>
    </xf>
    <xf borderId="0" fillId="0" fontId="4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wrapText="0"/>
    </xf>
    <xf borderId="0" fillId="0" fontId="13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wrapText="0"/>
    </xf>
    <xf borderId="0" fillId="0" fontId="14" numFmtId="0" xfId="0" applyAlignment="1" applyFont="1">
      <alignment shrinkToFit="0" wrapText="0"/>
    </xf>
    <xf borderId="8" fillId="3" fontId="15" numFmtId="164" xfId="0" applyAlignment="1" applyBorder="1" applyFill="1" applyFont="1" applyNumberFormat="1">
      <alignment horizontal="center" shrinkToFit="0" vertical="center" wrapText="0"/>
    </xf>
    <xf borderId="9" fillId="0" fontId="6" numFmtId="0" xfId="0" applyBorder="1" applyFont="1"/>
    <xf borderId="10" fillId="0" fontId="6" numFmtId="0" xfId="0" applyBorder="1" applyFont="1"/>
    <xf borderId="0" fillId="0" fontId="14" numFmtId="0" xfId="0" applyAlignment="1" applyFont="1">
      <alignment shrinkToFit="0" vertical="center" wrapText="0"/>
    </xf>
    <xf borderId="2" fillId="4" fontId="16" numFmtId="0" xfId="0" applyAlignment="1" applyBorder="1" applyFill="1" applyFont="1">
      <alignment horizontal="center" readingOrder="0" shrinkToFit="0" wrapText="0"/>
    </xf>
    <xf borderId="0" fillId="4" fontId="17" numFmtId="0" xfId="0" applyAlignment="1" applyFont="1">
      <alignment horizontal="center" shrinkToFit="0" wrapText="0"/>
    </xf>
    <xf borderId="0" fillId="0" fontId="8" numFmtId="0" xfId="0" applyAlignment="1" applyFont="1">
      <alignment horizontal="left" shrinkToFit="0" vertical="top" wrapText="1"/>
    </xf>
    <xf borderId="11" fillId="2" fontId="14" numFmtId="0" xfId="0" applyAlignment="1" applyBorder="1" applyFont="1">
      <alignment horizontal="center" shrinkToFit="0" wrapText="0"/>
    </xf>
    <xf borderId="7" fillId="2" fontId="14" numFmtId="0" xfId="0" applyAlignment="1" applyBorder="1" applyFont="1">
      <alignment horizontal="center" shrinkToFit="0" wrapText="0"/>
    </xf>
    <xf borderId="12" fillId="2" fontId="14" numFmtId="0" xfId="0" applyAlignment="1" applyBorder="1" applyFont="1">
      <alignment horizontal="center" shrinkToFit="0" wrapText="0"/>
    </xf>
    <xf borderId="2" fillId="5" fontId="18" numFmtId="0" xfId="0" applyAlignment="1" applyBorder="1" applyFill="1" applyFont="1">
      <alignment horizontal="center" shrinkToFit="0" wrapText="0"/>
    </xf>
    <xf borderId="0" fillId="5" fontId="18" numFmtId="0" xfId="0" applyAlignment="1" applyFont="1">
      <alignment horizontal="center" shrinkToFit="0" wrapText="0"/>
    </xf>
    <xf borderId="11" fillId="0" fontId="14" numFmtId="165" xfId="0" applyAlignment="1" applyBorder="1" applyFont="1" applyNumberFormat="1">
      <alignment horizontal="center" shrinkToFit="0" wrapText="0"/>
    </xf>
    <xf borderId="7" fillId="0" fontId="19" numFmtId="165" xfId="0" applyAlignment="1" applyBorder="1" applyFont="1" applyNumberFormat="1">
      <alignment horizontal="center" shrinkToFit="0" wrapText="0"/>
    </xf>
    <xf borderId="12" fillId="0" fontId="20" numFmtId="165" xfId="0" applyAlignment="1" applyBorder="1" applyFont="1" applyNumberFormat="1">
      <alignment horizontal="center" shrinkToFit="0" wrapText="0"/>
    </xf>
    <xf borderId="11" fillId="5" fontId="14" numFmtId="165" xfId="0" applyAlignment="1" applyBorder="1" applyFont="1" applyNumberFormat="1">
      <alignment horizontal="center" shrinkToFit="0" wrapText="0"/>
    </xf>
    <xf borderId="7" fillId="5" fontId="19" numFmtId="165" xfId="0" applyAlignment="1" applyBorder="1" applyFont="1" applyNumberFormat="1">
      <alignment horizontal="center" shrinkToFit="0" wrapText="0"/>
    </xf>
    <xf borderId="12" fillId="5" fontId="20" numFmtId="165" xfId="0" applyAlignment="1" applyBorder="1" applyFont="1" applyNumberFormat="1">
      <alignment horizontal="center" shrinkToFit="0" wrapText="0"/>
    </xf>
    <xf borderId="12" fillId="0" fontId="19" numFmtId="165" xfId="0" applyAlignment="1" applyBorder="1" applyFont="1" applyNumberFormat="1">
      <alignment horizontal="center" shrinkToFit="0" wrapText="0"/>
    </xf>
    <xf borderId="7" fillId="4" fontId="15" numFmtId="165" xfId="0" applyAlignment="1" applyBorder="1" applyFont="1" applyNumberFormat="1">
      <alignment horizontal="center" shrinkToFit="0" wrapText="0"/>
    </xf>
    <xf borderId="0" fillId="0" fontId="9" numFmtId="0" xfId="0" applyAlignment="1" applyFont="1">
      <alignment shrinkToFit="0" wrapText="0"/>
    </xf>
    <xf borderId="7" fillId="6" fontId="19" numFmtId="165" xfId="0" applyAlignment="1" applyBorder="1" applyFill="1" applyFont="1" applyNumberFormat="1">
      <alignment horizontal="center" shrinkToFit="0" wrapText="0"/>
    </xf>
    <xf borderId="7" fillId="7" fontId="19" numFmtId="165" xfId="0" applyAlignment="1" applyBorder="1" applyFill="1" applyFont="1" applyNumberFormat="1">
      <alignment horizontal="center" shrinkToFit="0" wrapText="0"/>
    </xf>
    <xf borderId="7" fillId="8" fontId="19" numFmtId="165" xfId="0" applyAlignment="1" applyBorder="1" applyFill="1" applyFont="1" applyNumberFormat="1">
      <alignment horizontal="center" shrinkToFit="0" wrapText="0"/>
    </xf>
    <xf borderId="1" fillId="4" fontId="21" numFmtId="0" xfId="0" applyAlignment="1" applyBorder="1" applyFont="1">
      <alignment readingOrder="0" shrinkToFit="0" wrapText="0"/>
    </xf>
    <xf borderId="1" fillId="4" fontId="18" numFmtId="0" xfId="0" applyAlignment="1" applyBorder="1" applyFont="1">
      <alignment shrinkToFit="0" wrapText="0"/>
    </xf>
    <xf borderId="0" fillId="4" fontId="18" numFmtId="0" xfId="0" applyAlignment="1" applyFont="1">
      <alignment shrinkToFit="0" wrapText="0"/>
    </xf>
    <xf borderId="7" fillId="0" fontId="22" numFmtId="165" xfId="0" applyAlignment="1" applyBorder="1" applyFont="1" applyNumberFormat="1">
      <alignment horizontal="center" shrinkToFit="0" wrapText="0"/>
    </xf>
    <xf borderId="12" fillId="0" fontId="14" numFmtId="165" xfId="0" applyAlignment="1" applyBorder="1" applyFont="1" applyNumberFormat="1">
      <alignment horizontal="center" shrinkToFit="0" wrapText="0"/>
    </xf>
    <xf borderId="13" fillId="0" fontId="9" numFmtId="166" xfId="0" applyAlignment="1" applyBorder="1" applyFont="1" applyNumberFormat="1">
      <alignment horizontal="left" readingOrder="0" shrinkToFit="0" wrapText="0"/>
    </xf>
    <xf borderId="13" fillId="0" fontId="9" numFmtId="167" xfId="0" applyAlignment="1" applyBorder="1" applyFont="1" applyNumberFormat="1">
      <alignment readingOrder="0" shrinkToFit="0" wrapText="0"/>
    </xf>
    <xf borderId="13" fillId="0" fontId="9" numFmtId="0" xfId="0" applyAlignment="1" applyBorder="1" applyFont="1">
      <alignment readingOrder="0" shrinkToFit="0" wrapText="0"/>
    </xf>
    <xf borderId="13" fillId="0" fontId="9" numFmtId="0" xfId="0" applyAlignment="1" applyBorder="1" applyFont="1">
      <alignment shrinkToFit="0" wrapText="0"/>
    </xf>
    <xf borderId="13" fillId="0" fontId="9" numFmtId="0" xfId="0" applyAlignment="1" applyBorder="1" applyFont="1">
      <alignment horizontal="right" shrinkToFit="0" wrapText="0"/>
    </xf>
    <xf borderId="0" fillId="0" fontId="9" numFmtId="0" xfId="0" applyAlignment="1" applyFont="1">
      <alignment horizontal="right" shrinkToFit="0" wrapText="0"/>
    </xf>
    <xf borderId="7" fillId="5" fontId="22" numFmtId="165" xfId="0" applyAlignment="1" applyBorder="1" applyFont="1" applyNumberFormat="1">
      <alignment horizontal="center" shrinkToFit="0" wrapText="0"/>
    </xf>
    <xf borderId="12" fillId="5" fontId="14" numFmtId="165" xfId="0" applyAlignment="1" applyBorder="1" applyFont="1" applyNumberFormat="1">
      <alignment horizontal="center" shrinkToFit="0" wrapText="0"/>
    </xf>
    <xf borderId="14" fillId="0" fontId="15" numFmtId="164" xfId="0" applyAlignment="1" applyBorder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15" fillId="0" fontId="15" numFmtId="164" xfId="0" applyAlignment="1" applyBorder="1" applyFont="1" applyNumberFormat="1">
      <alignment horizontal="center" shrinkToFit="0" vertical="center" wrapText="0"/>
    </xf>
    <xf borderId="14" fillId="5" fontId="15" numFmtId="164" xfId="0" applyAlignment="1" applyBorder="1" applyFont="1" applyNumberFormat="1">
      <alignment horizontal="center" shrinkToFit="0" vertical="center" wrapText="0"/>
    </xf>
    <xf borderId="0" fillId="5" fontId="15" numFmtId="164" xfId="0" applyAlignment="1" applyFont="1" applyNumberFormat="1">
      <alignment horizontal="center" shrinkToFit="0" vertical="center" wrapText="0"/>
    </xf>
    <xf borderId="15" fillId="5" fontId="15" numFmtId="164" xfId="0" applyAlignment="1" applyBorder="1" applyFont="1" applyNumberFormat="1">
      <alignment horizontal="center" shrinkToFit="0" vertical="center" wrapText="0"/>
    </xf>
    <xf borderId="0" fillId="5" fontId="23" numFmtId="0" xfId="0" applyAlignment="1" applyFont="1">
      <alignment readingOrder="0"/>
    </xf>
    <xf borderId="13" fillId="0" fontId="9" numFmtId="49" xfId="0" applyAlignment="1" applyBorder="1" applyFont="1" applyNumberFormat="1">
      <alignment readingOrder="0" shrinkToFit="0" wrapText="0"/>
    </xf>
    <xf borderId="16" fillId="3" fontId="15" numFmtId="164" xfId="0" applyAlignment="1" applyBorder="1" applyFont="1" applyNumberFormat="1">
      <alignment horizontal="center" shrinkToFit="0" vertical="center" wrapText="0"/>
    </xf>
    <xf borderId="17" fillId="0" fontId="6" numFmtId="0" xfId="0" applyBorder="1" applyFont="1"/>
    <xf borderId="18" fillId="0" fontId="9" numFmtId="49" xfId="0" applyAlignment="1" applyBorder="1" applyFont="1" applyNumberFormat="1">
      <alignment readingOrder="0" shrinkToFit="0" wrapText="0"/>
    </xf>
    <xf borderId="18" fillId="0" fontId="9" numFmtId="0" xfId="0" applyAlignment="1" applyBorder="1" applyFont="1">
      <alignment readingOrder="0" shrinkToFit="0" wrapText="0"/>
    </xf>
    <xf borderId="18" fillId="0" fontId="9" numFmtId="0" xfId="0" applyAlignment="1" applyBorder="1" applyFont="1">
      <alignment shrinkToFit="0" wrapText="0"/>
    </xf>
    <xf borderId="18" fillId="5" fontId="9" numFmtId="0" xfId="0" applyAlignment="1" applyBorder="1" applyFont="1">
      <alignment horizontal="right" shrinkToFit="0" wrapText="0"/>
    </xf>
    <xf borderId="18" fillId="0" fontId="9" numFmtId="0" xfId="0" applyAlignment="1" applyBorder="1" applyFont="1">
      <alignment horizontal="left" readingOrder="0" shrinkToFit="0" wrapText="0"/>
    </xf>
    <xf borderId="0" fillId="0" fontId="9" numFmtId="0" xfId="0" applyAlignment="1" applyFont="1">
      <alignment readingOrder="0" shrinkToFit="0" wrapText="0"/>
    </xf>
    <xf borderId="18" fillId="0" fontId="9" numFmtId="0" xfId="0" applyAlignment="1" applyBorder="1" applyFont="1">
      <alignment horizontal="right" shrinkToFit="0" wrapText="0"/>
    </xf>
    <xf borderId="7" fillId="0" fontId="14" numFmtId="0" xfId="0" applyAlignment="1" applyBorder="1" applyFont="1">
      <alignment horizontal="center" shrinkToFit="0" wrapText="0"/>
    </xf>
    <xf borderId="18" fillId="0" fontId="9" numFmtId="168" xfId="0" applyAlignment="1" applyBorder="1" applyFont="1" applyNumberFormat="1">
      <alignment horizontal="left" readingOrder="0" shrinkToFit="0" wrapText="0"/>
    </xf>
    <xf borderId="19" fillId="5" fontId="19" numFmtId="165" xfId="0" applyAlignment="1" applyBorder="1" applyFont="1" applyNumberFormat="1">
      <alignment horizontal="center" shrinkToFit="0" wrapText="0"/>
    </xf>
    <xf borderId="7" fillId="9" fontId="15" numFmtId="165" xfId="0" applyAlignment="1" applyBorder="1" applyFill="1" applyFont="1" applyNumberFormat="1">
      <alignment horizontal="center" shrinkToFit="0" wrapText="0"/>
    </xf>
    <xf borderId="12" fillId="5" fontId="19" numFmtId="165" xfId="0" applyAlignment="1" applyBorder="1" applyFont="1" applyNumberFormat="1">
      <alignment horizontal="center" shrinkToFit="0" wrapText="0"/>
    </xf>
    <xf borderId="18" fillId="0" fontId="9" numFmtId="167" xfId="0" applyAlignment="1" applyBorder="1" applyFont="1" applyNumberFormat="1">
      <alignment readingOrder="0" shrinkToFit="0" wrapText="0"/>
    </xf>
    <xf borderId="20" fillId="0" fontId="19" numFmtId="165" xfId="0" applyAlignment="1" applyBorder="1" applyFont="1" applyNumberFormat="1">
      <alignment horizontal="center" shrinkToFit="0" wrapText="0"/>
    </xf>
    <xf borderId="21" fillId="0" fontId="19" numFmtId="165" xfId="0" applyAlignment="1" applyBorder="1" applyFont="1" applyNumberFormat="1">
      <alignment horizontal="center" shrinkToFit="0" wrapText="0"/>
    </xf>
    <xf borderId="12" fillId="5" fontId="15" numFmtId="165" xfId="0" applyAlignment="1" applyBorder="1" applyFont="1" applyNumberFormat="1">
      <alignment horizontal="center" shrinkToFit="0" wrapText="0"/>
    </xf>
    <xf borderId="22" fillId="7" fontId="19" numFmtId="165" xfId="0" applyAlignment="1" applyBorder="1" applyFont="1" applyNumberFormat="1">
      <alignment horizontal="center" shrinkToFit="0" wrapText="0"/>
    </xf>
    <xf borderId="11" fillId="5" fontId="19" numFmtId="165" xfId="0" applyAlignment="1" applyBorder="1" applyFont="1" applyNumberFormat="1">
      <alignment horizontal="center" shrinkToFit="0" wrapText="0"/>
    </xf>
    <xf borderId="0" fillId="0" fontId="9" numFmtId="49" xfId="0" applyAlignment="1" applyFont="1" applyNumberFormat="1">
      <alignment readingOrder="0" shrinkToFit="0" wrapText="0"/>
    </xf>
    <xf borderId="0" fillId="0" fontId="22" numFmtId="0" xfId="0" applyAlignment="1" applyFont="1">
      <alignment shrinkToFit="0" wrapText="0"/>
    </xf>
    <xf borderId="23" fillId="0" fontId="11" numFmtId="49" xfId="0" applyAlignment="1" applyBorder="1" applyFont="1" applyNumberFormat="1">
      <alignment readingOrder="0" shrinkToFit="0" wrapText="0"/>
    </xf>
    <xf borderId="23" fillId="0" fontId="11" numFmtId="0" xfId="0" applyAlignment="1" applyBorder="1" applyFont="1">
      <alignment readingOrder="0" shrinkToFit="0" wrapText="0"/>
    </xf>
    <xf borderId="24" fillId="0" fontId="11" numFmtId="0" xfId="0" applyAlignment="1" applyBorder="1" applyFont="1">
      <alignment readingOrder="0" shrinkToFit="0" wrapText="0"/>
    </xf>
    <xf borderId="24" fillId="0" fontId="11" numFmtId="0" xfId="0" applyAlignment="1" applyBorder="1" applyFont="1">
      <alignment shrinkToFit="0" wrapText="0"/>
    </xf>
    <xf borderId="24" fillId="0" fontId="24" numFmtId="0" xfId="0" applyAlignment="1" applyBorder="1" applyFont="1">
      <alignment shrinkToFit="0" wrapText="0"/>
    </xf>
    <xf borderId="23" fillId="0" fontId="11" numFmtId="0" xfId="0" applyAlignment="1" applyBorder="1" applyFont="1">
      <alignment shrinkToFit="0" wrapText="0"/>
    </xf>
    <xf borderId="23" fillId="0" fontId="9" numFmtId="0" xfId="0" applyAlignment="1" applyBorder="1" applyFont="1">
      <alignment horizontal="right" shrinkToFit="0" wrapText="0"/>
    </xf>
    <xf borderId="25" fillId="3" fontId="15" numFmtId="164" xfId="0" applyAlignment="1" applyBorder="1" applyFont="1" applyNumberFormat="1">
      <alignment horizontal="center" shrinkToFit="0" vertical="center" wrapText="0"/>
    </xf>
    <xf borderId="1" fillId="3" fontId="14" numFmtId="164" xfId="0" applyAlignment="1" applyBorder="1" applyFont="1" applyNumberFormat="1">
      <alignment shrinkToFit="0" wrapText="0"/>
    </xf>
    <xf borderId="26" fillId="3" fontId="14" numFmtId="164" xfId="0" applyAlignment="1" applyBorder="1" applyFont="1" applyNumberFormat="1">
      <alignment shrinkToFit="0" wrapText="0"/>
    </xf>
    <xf borderId="27" fillId="0" fontId="9" numFmtId="49" xfId="0" applyAlignment="1" applyBorder="1" applyFont="1" applyNumberFormat="1">
      <alignment readingOrder="0" shrinkToFit="0" wrapText="0"/>
    </xf>
    <xf borderId="27" fillId="0" fontId="9" numFmtId="0" xfId="0" applyAlignment="1" applyBorder="1" applyFont="1">
      <alignment shrinkToFit="0" wrapText="0"/>
    </xf>
    <xf borderId="27" fillId="0" fontId="14" numFmtId="0" xfId="0" applyAlignment="1" applyBorder="1" applyFont="1">
      <alignment shrinkToFit="0" wrapText="0"/>
    </xf>
    <xf borderId="27" fillId="0" fontId="9" numFmtId="0" xfId="0" applyAlignment="1" applyBorder="1" applyFont="1">
      <alignment horizontal="right" shrinkToFit="0" wrapText="0"/>
    </xf>
    <xf borderId="27" fillId="0" fontId="25" numFmtId="49" xfId="0" applyAlignment="1" applyBorder="1" applyFont="1" applyNumberFormat="1">
      <alignment shrinkToFit="0" wrapText="0"/>
    </xf>
    <xf borderId="27" fillId="0" fontId="25" numFmtId="0" xfId="0" applyAlignment="1" applyBorder="1" applyFont="1">
      <alignment shrinkToFit="0" wrapText="0"/>
    </xf>
    <xf borderId="27" fillId="0" fontId="25" numFmtId="0" xfId="0" applyAlignment="1" applyBorder="1" applyFont="1">
      <alignment horizontal="right" shrinkToFit="0" wrapText="0"/>
    </xf>
    <xf borderId="0" fillId="0" fontId="25" numFmtId="0" xfId="0" applyAlignment="1" applyFont="1">
      <alignment horizontal="right" shrinkToFit="0" wrapText="0"/>
    </xf>
    <xf borderId="28" fillId="5" fontId="26" numFmtId="0" xfId="0" applyAlignment="1" applyBorder="1" applyFont="1">
      <alignment readingOrder="0" shrinkToFit="0" wrapText="0"/>
    </xf>
    <xf borderId="28" fillId="5" fontId="26" numFmtId="0" xfId="0" applyAlignment="1" applyBorder="1" applyFont="1">
      <alignment shrinkToFit="0" wrapText="0"/>
    </xf>
    <xf borderId="0" fillId="5" fontId="26" numFmtId="0" xfId="0" applyAlignment="1" applyFont="1">
      <alignment shrinkToFit="0" wrapText="0"/>
    </xf>
    <xf borderId="0" fillId="5" fontId="14" numFmtId="0" xfId="0" applyAlignment="1" applyFont="1">
      <alignment shrinkToFit="0" wrapText="0"/>
    </xf>
    <xf borderId="11" fillId="5" fontId="20" numFmtId="165" xfId="0" applyAlignment="1" applyBorder="1" applyFont="1" applyNumberFormat="1">
      <alignment horizontal="center" shrinkToFit="0" wrapText="0"/>
    </xf>
    <xf borderId="27" fillId="0" fontId="9" numFmtId="167" xfId="0" applyAlignment="1" applyBorder="1" applyFont="1" applyNumberFormat="1">
      <alignment readingOrder="0" shrinkToFit="0" wrapText="0"/>
    </xf>
    <xf borderId="27" fillId="0" fontId="9" numFmtId="0" xfId="0" applyAlignment="1" applyBorder="1" applyFont="1">
      <alignment readingOrder="0" shrinkToFit="0" wrapText="0"/>
    </xf>
    <xf borderId="27" fillId="0" fontId="9" numFmtId="166" xfId="0" applyAlignment="1" applyBorder="1" applyFont="1" applyNumberFormat="1">
      <alignment readingOrder="0" shrinkToFit="0" wrapText="0"/>
    </xf>
    <xf borderId="27" fillId="0" fontId="9" numFmtId="0" xfId="0" applyAlignment="1" applyBorder="1" applyFont="1">
      <alignment horizontal="right" readingOrder="0" shrinkToFit="0" wrapText="0"/>
    </xf>
    <xf borderId="29" fillId="4" fontId="21" numFmtId="49" xfId="0" applyAlignment="1" applyBorder="1" applyFont="1" applyNumberFormat="1">
      <alignment readingOrder="0" shrinkToFit="0" wrapText="0"/>
    </xf>
    <xf borderId="29" fillId="4" fontId="21" numFmtId="167" xfId="0" applyAlignment="1" applyBorder="1" applyFont="1" applyNumberFormat="1">
      <alignment readingOrder="0" shrinkToFit="0" wrapText="0"/>
    </xf>
    <xf borderId="29" fillId="4" fontId="21" numFmtId="0" xfId="0" applyAlignment="1" applyBorder="1" applyFont="1">
      <alignment readingOrder="0" shrinkToFit="0" wrapText="0"/>
    </xf>
    <xf borderId="29" fillId="4" fontId="21" numFmtId="0" xfId="0" applyAlignment="1" applyBorder="1" applyFont="1">
      <alignment shrinkToFit="0" wrapText="0"/>
    </xf>
    <xf borderId="29" fillId="4" fontId="21" numFmtId="166" xfId="0" applyAlignment="1" applyBorder="1" applyFont="1" applyNumberFormat="1">
      <alignment readingOrder="0" shrinkToFit="0" wrapText="0"/>
    </xf>
    <xf borderId="29" fillId="4" fontId="21" numFmtId="0" xfId="0" applyAlignment="1" applyBorder="1" applyFont="1">
      <alignment horizontal="right" shrinkToFit="0" wrapText="0"/>
    </xf>
    <xf borderId="18" fillId="8" fontId="9" numFmtId="49" xfId="0" applyAlignment="1" applyBorder="1" applyFont="1" applyNumberFormat="1">
      <alignment readingOrder="0" shrinkToFit="0" wrapText="0"/>
    </xf>
    <xf borderId="18" fillId="8" fontId="9" numFmtId="167" xfId="0" applyAlignment="1" applyBorder="1" applyFont="1" applyNumberFormat="1">
      <alignment readingOrder="0" shrinkToFit="0" wrapText="0"/>
    </xf>
    <xf borderId="18" fillId="8" fontId="9" numFmtId="0" xfId="0" applyAlignment="1" applyBorder="1" applyFont="1">
      <alignment readingOrder="0" shrinkToFit="0" wrapText="0"/>
    </xf>
    <xf borderId="18" fillId="8" fontId="9" numFmtId="0" xfId="0" applyAlignment="1" applyBorder="1" applyFont="1">
      <alignment shrinkToFit="0" wrapText="0"/>
    </xf>
    <xf borderId="18" fillId="8" fontId="9" numFmtId="0" xfId="0" applyAlignment="1" applyBorder="1" applyFont="1">
      <alignment horizontal="right" shrinkToFit="0" wrapText="0"/>
    </xf>
    <xf borderId="18" fillId="7" fontId="9" numFmtId="49" xfId="0" applyAlignment="1" applyBorder="1" applyFont="1" applyNumberFormat="1">
      <alignment readingOrder="0" shrinkToFit="0" wrapText="0"/>
    </xf>
    <xf borderId="18" fillId="7" fontId="9" numFmtId="167" xfId="0" applyAlignment="1" applyBorder="1" applyFont="1" applyNumberFormat="1">
      <alignment readingOrder="0" shrinkToFit="0" wrapText="0"/>
    </xf>
    <xf borderId="18" fillId="7" fontId="9" numFmtId="0" xfId="0" applyAlignment="1" applyBorder="1" applyFont="1">
      <alignment readingOrder="0" shrinkToFit="0" wrapText="0"/>
    </xf>
    <xf borderId="18" fillId="7" fontId="9" numFmtId="0" xfId="0" applyAlignment="1" applyBorder="1" applyFont="1">
      <alignment shrinkToFit="0" wrapText="0"/>
    </xf>
    <xf borderId="18" fillId="7" fontId="9" numFmtId="0" xfId="0" applyAlignment="1" applyBorder="1" applyFont="1">
      <alignment horizontal="right" shrinkToFit="0" wrapText="0"/>
    </xf>
    <xf borderId="18" fillId="10" fontId="27" numFmtId="49" xfId="0" applyAlignment="1" applyBorder="1" applyFill="1" applyFont="1" applyNumberFormat="1">
      <alignment readingOrder="0" shrinkToFit="0" wrapText="0"/>
    </xf>
    <xf borderId="18" fillId="10" fontId="27" numFmtId="0" xfId="0" applyAlignment="1" applyBorder="1" applyFont="1">
      <alignment readingOrder="0" shrinkToFit="0" wrapText="0"/>
    </xf>
    <xf borderId="18" fillId="10" fontId="27" numFmtId="0" xfId="0" applyAlignment="1" applyBorder="1" applyFont="1">
      <alignment shrinkToFit="0" wrapText="0"/>
    </xf>
    <xf borderId="18" fillId="10" fontId="9" numFmtId="0" xfId="0" applyAlignment="1" applyBorder="1" applyFont="1">
      <alignment shrinkToFit="0" wrapText="0"/>
    </xf>
    <xf borderId="18" fillId="10" fontId="9" numFmtId="0" xfId="0" applyAlignment="1" applyBorder="1" applyFont="1">
      <alignment horizontal="right" shrinkToFit="0" wrapText="0"/>
    </xf>
    <xf borderId="7" fillId="6" fontId="22" numFmtId="165" xfId="0" applyAlignment="1" applyBorder="1" applyFont="1" applyNumberFormat="1">
      <alignment horizontal="center" shrinkToFit="0" wrapText="0"/>
    </xf>
    <xf borderId="7" fillId="8" fontId="22" numFmtId="165" xfId="0" applyAlignment="1" applyBorder="1" applyFont="1" applyNumberFormat="1">
      <alignment horizontal="center" shrinkToFit="0" wrapText="0"/>
    </xf>
    <xf borderId="18" fillId="6" fontId="9" numFmtId="49" xfId="0" applyAlignment="1" applyBorder="1" applyFont="1" applyNumberFormat="1">
      <alignment readingOrder="0" shrinkToFit="0" wrapText="0"/>
    </xf>
    <xf borderId="18" fillId="6" fontId="9" numFmtId="167" xfId="0" applyAlignment="1" applyBorder="1" applyFont="1" applyNumberFormat="1">
      <alignment readingOrder="0" shrinkToFit="0" wrapText="0"/>
    </xf>
    <xf borderId="18" fillId="6" fontId="9" numFmtId="0" xfId="0" applyAlignment="1" applyBorder="1" applyFont="1">
      <alignment readingOrder="0" shrinkToFit="0" wrapText="0"/>
    </xf>
    <xf borderId="18" fillId="6" fontId="9" numFmtId="0" xfId="0" applyAlignment="1" applyBorder="1" applyFont="1">
      <alignment shrinkToFit="0" wrapText="0"/>
    </xf>
    <xf borderId="18" fillId="6" fontId="9" numFmtId="0" xfId="0" applyAlignment="1" applyBorder="1" applyFont="1">
      <alignment horizontal="right" shrinkToFit="0" wrapText="0"/>
    </xf>
    <xf borderId="0" fillId="0" fontId="9" numFmtId="169" xfId="0" applyAlignment="1" applyFont="1" applyNumberFormat="1">
      <alignment horizontal="left" readingOrder="0" shrinkToFit="0" wrapText="0"/>
    </xf>
    <xf borderId="0" fillId="0" fontId="9" numFmtId="167" xfId="0" applyAlignment="1" applyFont="1" applyNumberFormat="1">
      <alignment readingOrder="0"/>
    </xf>
    <xf borderId="0" fillId="0" fontId="28" numFmtId="0" xfId="0" applyAlignment="1" applyFont="1">
      <alignment shrinkToFit="0" wrapText="0"/>
    </xf>
    <xf borderId="0" fillId="0" fontId="18" numFmtId="0" xfId="0" applyAlignment="1" applyFont="1">
      <alignment shrinkToFit="0" wrapText="0"/>
    </xf>
    <xf borderId="18" fillId="0" fontId="9" numFmtId="49" xfId="0" applyAlignment="1" applyBorder="1" applyFont="1" applyNumberFormat="1">
      <alignment shrinkToFit="0" wrapText="0"/>
    </xf>
    <xf borderId="1" fillId="5" fontId="21" numFmtId="0" xfId="0" applyAlignment="1" applyBorder="1" applyFont="1">
      <alignment readingOrder="0" shrinkToFit="0" wrapText="0"/>
    </xf>
    <xf borderId="1" fillId="5" fontId="18" numFmtId="0" xfId="0" applyAlignment="1" applyBorder="1" applyFont="1">
      <alignment shrinkToFit="0" wrapText="0"/>
    </xf>
    <xf borderId="0" fillId="5" fontId="18" numFmtId="0" xfId="0" applyAlignment="1" applyFont="1">
      <alignment shrinkToFit="0" wrapText="0"/>
    </xf>
    <xf borderId="1" fillId="0" fontId="9" numFmtId="169" xfId="0" applyAlignment="1" applyBorder="1" applyFont="1" applyNumberFormat="1">
      <alignment horizontal="left" readingOrder="0" shrinkToFit="0" wrapText="0"/>
    </xf>
    <xf borderId="1" fillId="0" fontId="9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shrinkToFit="0" wrapText="0"/>
    </xf>
    <xf borderId="1" fillId="0" fontId="18" numFmtId="0" xfId="0" applyAlignment="1" applyBorder="1" applyFont="1">
      <alignment shrinkToFit="0" wrapText="0"/>
    </xf>
    <xf borderId="11" fillId="0" fontId="20" numFmtId="165" xfId="0" applyAlignment="1" applyBorder="1" applyFont="1" applyNumberFormat="1">
      <alignment horizontal="center" shrinkToFit="0" wrapText="0"/>
    </xf>
    <xf borderId="18" fillId="5" fontId="21" numFmtId="0" xfId="0" applyAlignment="1" applyBorder="1" applyFont="1">
      <alignment readingOrder="0" shrinkToFit="0" wrapText="0"/>
    </xf>
    <xf borderId="18" fillId="5" fontId="21" numFmtId="0" xfId="0" applyAlignment="1" applyBorder="1" applyFont="1">
      <alignment shrinkToFit="0" wrapText="0"/>
    </xf>
    <xf borderId="18" fillId="5" fontId="27" numFmtId="0" xfId="0" applyAlignment="1" applyBorder="1" applyFont="1">
      <alignment shrinkToFit="0" wrapText="0"/>
    </xf>
    <xf borderId="18" fillId="5" fontId="18" numFmtId="0" xfId="0" applyAlignment="1" applyBorder="1" applyFont="1">
      <alignment horizontal="right" shrinkToFit="0" wrapText="0"/>
    </xf>
    <xf borderId="0" fillId="5" fontId="18" numFmtId="0" xfId="0" applyAlignment="1" applyFont="1">
      <alignment horizontal="right" shrinkToFit="0" wrapText="0"/>
    </xf>
    <xf borderId="0" fillId="0" fontId="29" numFmtId="169" xfId="0" applyAlignment="1" applyFont="1" applyNumberFormat="1">
      <alignment horizontal="left" readingOrder="0"/>
    </xf>
    <xf borderId="18" fillId="0" fontId="9" numFmtId="166" xfId="0" applyAlignment="1" applyBorder="1" applyFont="1" applyNumberFormat="1">
      <alignment horizontal="left" readingOrder="0" shrinkToFit="0" wrapText="0"/>
    </xf>
    <xf borderId="18" fillId="0" fontId="9" numFmtId="169" xfId="0" applyAlignment="1" applyBorder="1" applyFont="1" applyNumberFormat="1">
      <alignment readingOrder="0" shrinkToFit="0" wrapText="0"/>
    </xf>
    <xf borderId="18" fillId="0" fontId="9" numFmtId="166" xfId="0" applyAlignment="1" applyBorder="1" applyFont="1" applyNumberFormat="1">
      <alignment horizontal="right" readingOrder="0" shrinkToFit="0" wrapText="0"/>
    </xf>
    <xf borderId="0" fillId="0" fontId="14" numFmtId="166" xfId="0" applyAlignment="1" applyFont="1" applyNumberFormat="1">
      <alignment readingOrder="0" shrinkToFit="0" wrapText="0"/>
    </xf>
    <xf borderId="18" fillId="0" fontId="9" numFmtId="0" xfId="0" applyAlignment="1" applyBorder="1" applyFont="1">
      <alignment horizontal="left" shrinkToFit="0" wrapText="0"/>
    </xf>
    <xf borderId="18" fillId="0" fontId="9" numFmtId="169" xfId="0" applyAlignment="1" applyBorder="1" applyFont="1" applyNumberFormat="1">
      <alignment horizontal="left" readingOrder="0" shrinkToFit="0" wrapText="0"/>
    </xf>
    <xf borderId="7" fillId="0" fontId="30" numFmtId="165" xfId="0" applyAlignment="1" applyBorder="1" applyFont="1" applyNumberFormat="1">
      <alignment horizontal="center" shrinkToFit="0" wrapText="0"/>
    </xf>
    <xf borderId="12" fillId="0" fontId="31" numFmtId="165" xfId="0" applyAlignment="1" applyBorder="1" applyFont="1" applyNumberFormat="1">
      <alignment horizontal="center" shrinkToFit="0" wrapText="0"/>
    </xf>
    <xf borderId="18" fillId="0" fontId="9" numFmtId="166" xfId="0" applyAlignment="1" applyBorder="1" applyFont="1" applyNumberFormat="1">
      <alignment readingOrder="0" shrinkToFit="0" wrapText="0"/>
    </xf>
    <xf borderId="7" fillId="2" fontId="22" numFmtId="165" xfId="0" applyAlignment="1" applyBorder="1" applyFont="1" applyNumberFormat="1">
      <alignment horizontal="center" shrinkToFit="0" wrapText="0"/>
    </xf>
    <xf borderId="7" fillId="4" fontId="32" numFmtId="165" xfId="0" applyAlignment="1" applyBorder="1" applyFont="1" applyNumberFormat="1">
      <alignment horizontal="center" shrinkToFit="0" wrapText="0"/>
    </xf>
    <xf borderId="7" fillId="7" fontId="22" numFmtId="165" xfId="0" applyAlignment="1" applyBorder="1" applyFont="1" applyNumberFormat="1">
      <alignment horizontal="center" shrinkToFit="0" wrapText="0"/>
    </xf>
    <xf borderId="30" fillId="5" fontId="9" numFmtId="165" xfId="0" applyAlignment="1" applyBorder="1" applyFont="1" applyNumberFormat="1">
      <alignment horizontal="center" shrinkToFit="0" wrapText="0"/>
    </xf>
    <xf borderId="31" fillId="5" fontId="18" numFmtId="165" xfId="0" applyAlignment="1" applyBorder="1" applyFont="1" applyNumberFormat="1">
      <alignment horizontal="center" shrinkToFit="0" wrapText="0"/>
    </xf>
    <xf borderId="32" fillId="5" fontId="9" numFmtId="165" xfId="0" applyAlignment="1" applyBorder="1" applyFont="1" applyNumberFormat="1">
      <alignment horizontal="center" shrinkToFit="0" wrapText="0"/>
    </xf>
    <xf borderId="33" fillId="0" fontId="9" numFmtId="169" xfId="0" applyAlignment="1" applyBorder="1" applyFont="1" applyNumberFormat="1">
      <alignment horizontal="left" readingOrder="0" shrinkToFit="0" wrapText="0"/>
    </xf>
    <xf borderId="33" fillId="0" fontId="9" numFmtId="0" xfId="0" applyAlignment="1" applyBorder="1" applyFont="1">
      <alignment horizontal="left" shrinkToFit="0" wrapText="0"/>
    </xf>
    <xf borderId="33" fillId="0" fontId="9" numFmtId="0" xfId="0" applyAlignment="1" applyBorder="1" applyFont="1">
      <alignment shrinkToFit="0" wrapText="0"/>
    </xf>
    <xf borderId="33" fillId="0" fontId="9" numFmtId="166" xfId="0" applyAlignment="1" applyBorder="1" applyFont="1" applyNumberFormat="1">
      <alignment horizontal="left" readingOrder="0" shrinkToFit="0" wrapText="0"/>
    </xf>
    <xf borderId="33" fillId="0" fontId="9" numFmtId="166" xfId="0" applyAlignment="1" applyBorder="1" applyFont="1" applyNumberFormat="1">
      <alignment readingOrder="0" shrinkToFit="0" wrapText="0"/>
    </xf>
    <xf borderId="33" fillId="0" fontId="9" numFmtId="0" xfId="0" applyAlignment="1" applyBorder="1" applyFont="1">
      <alignment horizontal="right" shrinkToFit="0" wrapText="0"/>
    </xf>
    <xf borderId="30" fillId="0" fontId="9" numFmtId="165" xfId="0" applyAlignment="1" applyBorder="1" applyFont="1" applyNumberFormat="1">
      <alignment horizontal="center" shrinkToFit="0" wrapText="0"/>
    </xf>
    <xf borderId="31" fillId="0" fontId="18" numFmtId="165" xfId="0" applyAlignment="1" applyBorder="1" applyFont="1" applyNumberFormat="1">
      <alignment horizontal="center" shrinkToFit="0" wrapText="0"/>
    </xf>
    <xf borderId="32" fillId="0" fontId="9" numFmtId="165" xfId="0" applyAlignment="1" applyBorder="1" applyFont="1" applyNumberFormat="1">
      <alignment horizontal="center" shrinkToFit="0" wrapText="0"/>
    </xf>
    <xf borderId="24" fillId="0" fontId="14" numFmtId="0" xfId="0" applyAlignment="1" applyBorder="1" applyFont="1">
      <alignment shrinkToFit="0" wrapText="0"/>
    </xf>
    <xf borderId="24" fillId="0" fontId="3" numFmtId="0" xfId="0" applyAlignment="1" applyBorder="1" applyFont="1">
      <alignment shrinkToFit="0" wrapText="0"/>
    </xf>
    <xf borderId="0" fillId="0" fontId="33" numFmtId="0" xfId="0" applyAlignment="1" applyFont="1">
      <alignment shrinkToFit="0" wrapText="0"/>
    </xf>
    <xf borderId="27" fillId="0" fontId="21" numFmtId="0" xfId="0" applyAlignment="1" applyBorder="1" applyFont="1">
      <alignment readingOrder="0" shrinkToFit="0" wrapText="0"/>
    </xf>
    <xf borderId="27" fillId="0" fontId="21" numFmtId="0" xfId="0" applyAlignment="1" applyBorder="1" applyFont="1">
      <alignment shrinkToFit="0" wrapText="0"/>
    </xf>
    <xf borderId="27" fillId="0" fontId="33" numFmtId="0" xfId="0" applyAlignment="1" applyBorder="1" applyFont="1">
      <alignment shrinkToFit="0" wrapText="0"/>
    </xf>
    <xf borderId="27" fillId="0" fontId="26" numFmtId="0" xfId="0" applyAlignment="1" applyBorder="1" applyFont="1">
      <alignment shrinkToFit="0" wrapText="0"/>
    </xf>
    <xf borderId="0" fillId="0" fontId="27" numFmtId="0" xfId="0" applyAlignment="1" applyFont="1">
      <alignment shrinkToFit="0" vertical="center" wrapText="0"/>
    </xf>
    <xf borderId="27" fillId="0" fontId="18" numFmtId="0" xfId="0" applyAlignment="1" applyBorder="1" applyFont="1">
      <alignment shrinkToFit="0" wrapText="0"/>
    </xf>
    <xf borderId="27" fillId="0" fontId="18" numFmtId="0" xfId="0" applyAlignment="1" applyBorder="1" applyFont="1">
      <alignment horizontal="right" shrinkToFit="0" wrapText="0"/>
    </xf>
    <xf borderId="27" fillId="0" fontId="34" numFmtId="0" xfId="0" applyAlignment="1" applyBorder="1" applyFont="1">
      <alignment shrinkToFit="0" wrapText="0"/>
    </xf>
    <xf borderId="27" fillId="0" fontId="34" numFmtId="0" xfId="0" applyAlignment="1" applyBorder="1" applyFont="1">
      <alignment horizontal="right" shrinkToFit="0" wrapText="0"/>
    </xf>
    <xf borderId="27" fillId="0" fontId="9" numFmtId="49" xfId="0" applyAlignment="1" applyBorder="1" applyFont="1" applyNumberFormat="1">
      <alignment shrinkToFit="0" wrapText="0"/>
    </xf>
    <xf borderId="0" fillId="0" fontId="35" numFmtId="0" xfId="0" applyAlignment="1" applyFont="1">
      <alignment shrinkToFit="0" vertical="center" wrapText="0"/>
    </xf>
    <xf borderId="27" fillId="0" fontId="9" numFmtId="49" xfId="0" applyAlignment="1" applyBorder="1" applyFont="1" applyNumberFormat="1">
      <alignment horizontal="right" shrinkToFit="0" wrapText="0"/>
    </xf>
    <xf borderId="27" fillId="0" fontId="15" numFmtId="0" xfId="0" applyAlignment="1" applyBorder="1" applyFont="1">
      <alignment shrinkToFit="0" wrapText="0"/>
    </xf>
    <xf borderId="0" fillId="0" fontId="21" numFmtId="0" xfId="0" applyAlignment="1" applyFont="1">
      <alignment shrinkToFit="0" wrapText="0"/>
    </xf>
    <xf borderId="27" fillId="0" fontId="36" numFmtId="0" xfId="0" applyAlignment="1" applyBorder="1" applyFont="1">
      <alignment shrinkToFit="0" wrapText="0"/>
    </xf>
    <xf borderId="27" fillId="0" fontId="9" numFmtId="0" xfId="0" applyAlignment="1" applyBorder="1" applyFont="1">
      <alignment readingOrder="0" shrinkToFit="0" wrapText="0"/>
    </xf>
    <xf borderId="27" fillId="0" fontId="3" numFmtId="0" xfId="0" applyAlignment="1" applyBorder="1" applyFont="1">
      <alignment shrinkToFit="0" wrapText="0"/>
    </xf>
    <xf borderId="27" fillId="0" fontId="27" numFmtId="0" xfId="0" applyAlignment="1" applyBorder="1" applyFont="1">
      <alignment shrinkToFit="0" wrapText="0"/>
    </xf>
    <xf borderId="27" fillId="0" fontId="9" numFmtId="0" xfId="0" applyAlignment="1" applyBorder="1" applyFont="1">
      <alignment horizontal="left" readingOrder="0" shrinkToFit="0" wrapText="0"/>
    </xf>
    <xf borderId="34" fillId="0" fontId="9" numFmtId="0" xfId="0" applyAlignment="1" applyBorder="1" applyFont="1">
      <alignment shrinkToFit="0" wrapText="0"/>
    </xf>
    <xf borderId="34" fillId="0" fontId="9" numFmtId="0" xfId="0" applyAlignment="1" applyBorder="1" applyFont="1">
      <alignment horizontal="right" shrinkToFit="0" wrapText="0"/>
    </xf>
    <xf borderId="34" fillId="0" fontId="3" numFmtId="0" xfId="0" applyAlignment="1" applyBorder="1" applyFont="1">
      <alignment shrinkToFit="0" wrapText="0"/>
    </xf>
    <xf borderId="34" fillId="0" fontId="18" numFmtId="0" xfId="0" applyAlignment="1" applyBorder="1" applyFont="1">
      <alignment shrinkToFit="0" wrapText="0"/>
    </xf>
    <xf borderId="0" fillId="0" fontId="37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0</xdr:colOff>
      <xdr:row>0</xdr:row>
      <xdr:rowOff>0</xdr:rowOff>
    </xdr:from>
    <xdr:ext cx="962025" cy="228600"/>
    <xdr:pic>
      <xdr:nvPicPr>
        <xdr:cNvPr descr="vertex42_logo_transparent_sm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133350</xdr:colOff>
      <xdr:row>8</xdr:row>
      <xdr:rowOff>9525</xdr:rowOff>
    </xdr:from>
    <xdr:ext cx="1000125" cy="657225"/>
    <xdr:pic>
      <xdr:nvPicPr>
        <xdr:cNvPr id="0" name="image2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8" width="3.38"/>
    <col customWidth="1" min="9" max="9" width="0.75"/>
    <col customWidth="1" min="10" max="10" width="24.25"/>
    <col customWidth="1" min="11" max="11" width="10.88"/>
    <col customWidth="1" min="12" max="12" width="5.63"/>
    <col customWidth="1" min="13" max="13" width="5.0"/>
    <col customWidth="1" min="14" max="14" width="6.13"/>
    <col customWidth="1" min="15" max="15" width="5.0"/>
    <col customWidth="1" min="16" max="16" width="5.88"/>
    <col customWidth="1" min="17" max="17" width="5.0"/>
    <col customWidth="1" min="18" max="18" width="9.38"/>
    <col customWidth="1" min="19" max="19" width="2.63"/>
    <col customWidth="1" min="20" max="20" width="1.0"/>
    <col customWidth="1" min="21" max="27" width="3.38"/>
    <col customWidth="1" min="28" max="28" width="2.5"/>
    <col customWidth="1" min="29" max="29" width="3.63"/>
    <col customWidth="1" min="30" max="30" width="43.25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</row>
    <row r="2" ht="12.0" customHeight="1">
      <c r="A2" s="5" t="str">
        <f>HYPERLINK("http://www.vertex42.com/calendars/school-calendar.html","http://www.vertex42.com/calendars/school-calendar.html")</f>
        <v>http://www.vertex42.com/calendars/school-calendar.html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9" t="s">
        <v>1</v>
      </c>
      <c r="AC2" s="3"/>
      <c r="AD2" s="10" t="s">
        <v>2</v>
      </c>
    </row>
    <row r="3" ht="12.0" customHeight="1">
      <c r="A3" s="11"/>
      <c r="B3" s="8"/>
      <c r="C3" s="8"/>
      <c r="D3" s="11"/>
      <c r="E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2"/>
      <c r="Y3" s="8"/>
      <c r="Z3" s="8"/>
      <c r="AA3" s="8"/>
      <c r="AB3" s="8"/>
      <c r="AC3" s="3"/>
      <c r="AD3" s="4"/>
    </row>
    <row r="4" ht="12.0" customHeight="1">
      <c r="A4" s="8"/>
      <c r="B4" s="8"/>
      <c r="C4" s="13" t="s">
        <v>3</v>
      </c>
      <c r="D4" s="14">
        <v>2023.0</v>
      </c>
      <c r="E4" s="15"/>
      <c r="F4" s="8"/>
      <c r="G4" s="8"/>
      <c r="H4" s="8"/>
      <c r="I4" s="8"/>
      <c r="J4" s="8"/>
      <c r="K4" s="13" t="s">
        <v>4</v>
      </c>
      <c r="L4" s="16">
        <v>7.0</v>
      </c>
      <c r="M4" s="8"/>
      <c r="N4" s="8"/>
      <c r="O4" s="8"/>
      <c r="P4" s="8"/>
      <c r="Q4" s="8"/>
      <c r="R4" s="8"/>
      <c r="S4" s="8"/>
      <c r="T4" s="8"/>
      <c r="U4" s="8"/>
      <c r="V4" s="13" t="s">
        <v>5</v>
      </c>
      <c r="W4" s="17">
        <v>1.0</v>
      </c>
      <c r="X4" s="18" t="s">
        <v>6</v>
      </c>
      <c r="Y4" s="8"/>
      <c r="Z4" s="8"/>
      <c r="AA4" s="8"/>
      <c r="AB4" s="8"/>
      <c r="AC4" s="3"/>
      <c r="AD4" s="10" t="s">
        <v>7</v>
      </c>
    </row>
    <row r="5" ht="12.75" customHeight="1">
      <c r="A5" s="11"/>
      <c r="B5" s="8"/>
      <c r="C5" s="8"/>
      <c r="D5" s="11"/>
      <c r="E5" s="11"/>
      <c r="F5" s="8"/>
      <c r="G5" s="8"/>
      <c r="H5" s="8"/>
      <c r="I5" s="1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12"/>
      <c r="Y5" s="8"/>
      <c r="Z5" s="8"/>
      <c r="AA5" s="8"/>
      <c r="AB5" s="8"/>
      <c r="AC5" s="3"/>
      <c r="AD5" s="20" t="s">
        <v>8</v>
      </c>
    </row>
    <row r="6" ht="12.0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3"/>
      <c r="AC6" s="3"/>
    </row>
    <row r="7" ht="16.5" customHeight="1">
      <c r="A7" s="21"/>
      <c r="B7" s="22" t="str">
        <f>year&amp;"-"&amp;year+1&amp;" Memphis Merit Academy "</f>
        <v>2023-2024 Memphis Merit Academy </v>
      </c>
      <c r="AB7" s="21"/>
      <c r="AC7" s="21"/>
      <c r="AD7" s="23"/>
    </row>
    <row r="8" ht="12.0" customHeight="1">
      <c r="A8" s="24"/>
      <c r="B8" s="25">
        <f>DATE(year,month,1)</f>
        <v>45108</v>
      </c>
      <c r="C8" s="26"/>
      <c r="D8" s="26"/>
      <c r="E8" s="26"/>
      <c r="F8" s="26"/>
      <c r="G8" s="26"/>
      <c r="H8" s="27"/>
      <c r="I8" s="28"/>
      <c r="J8" s="29" t="s">
        <v>9</v>
      </c>
      <c r="K8" s="6"/>
      <c r="L8" s="6"/>
      <c r="M8" s="6"/>
      <c r="N8" s="6"/>
      <c r="O8" s="6"/>
      <c r="P8" s="6"/>
      <c r="Q8" s="6"/>
      <c r="R8" s="7"/>
      <c r="S8" s="30"/>
      <c r="T8" s="28"/>
      <c r="U8" s="25">
        <f>DATE(YEAR(B55+35),MONTH(B55+35),1)</f>
        <v>45292</v>
      </c>
      <c r="V8" s="26"/>
      <c r="W8" s="26"/>
      <c r="X8" s="26"/>
      <c r="Y8" s="26"/>
      <c r="Z8" s="26"/>
      <c r="AA8" s="27"/>
      <c r="AB8" s="24"/>
      <c r="AC8" s="24"/>
      <c r="AD8" s="31" t="s">
        <v>10</v>
      </c>
    </row>
    <row r="9" ht="10.5" customHeight="1">
      <c r="A9" s="24"/>
      <c r="B9" s="32" t="str">
        <f>CHOOSE(1+MOD(startday+1-2,7),"S","M","T","W","T","F","S")</f>
        <v>S</v>
      </c>
      <c r="C9" s="33" t="str">
        <f>CHOOSE(1+MOD(startday+2-2,7),"S","M","T","W","T","F","S")</f>
        <v>M</v>
      </c>
      <c r="D9" s="33" t="str">
        <f>CHOOSE(1+MOD(startday+3-2,7),"S","M","T","W","T","F","S")</f>
        <v>T</v>
      </c>
      <c r="E9" s="33" t="str">
        <f>CHOOSE(1+MOD(startday+4-2,7),"S","M","T","W","T","F","S")</f>
        <v>W</v>
      </c>
      <c r="F9" s="33" t="str">
        <f>CHOOSE(1+MOD(startday+5-2,7),"S","M","T","W","T","F","S")</f>
        <v>T</v>
      </c>
      <c r="G9" s="33" t="str">
        <f>CHOOSE(1+MOD(startday+6-2,7),"S","M","T","W","T","F","S")</f>
        <v>F</v>
      </c>
      <c r="H9" s="34" t="str">
        <f>CHOOSE(1+MOD(startday+7-2,7),"S","M","T","W","T","F","S")</f>
        <v>S</v>
      </c>
      <c r="I9" s="24"/>
      <c r="J9" s="35"/>
      <c r="K9" s="6"/>
      <c r="L9" s="6"/>
      <c r="M9" s="6"/>
      <c r="N9" s="6"/>
      <c r="O9" s="6"/>
      <c r="P9" s="6"/>
      <c r="Q9" s="6"/>
      <c r="R9" s="7"/>
      <c r="S9" s="36"/>
      <c r="T9" s="24"/>
      <c r="U9" s="32" t="str">
        <f>CHOOSE(1+MOD(startday+1-2,7),"S","M","T","W","T","F","S")</f>
        <v>S</v>
      </c>
      <c r="V9" s="33" t="str">
        <f>CHOOSE(1+MOD(startday+2-2,7),"S","M","T","W","T","F","S")</f>
        <v>M</v>
      </c>
      <c r="W9" s="33" t="str">
        <f>CHOOSE(1+MOD(startday+3-2,7),"S","M","T","W","T","F","S")</f>
        <v>T</v>
      </c>
      <c r="X9" s="33" t="str">
        <f>CHOOSE(1+MOD(startday+4-2,7),"S","M","T","W","T","F","S")</f>
        <v>W</v>
      </c>
      <c r="Y9" s="33" t="str">
        <f>CHOOSE(1+MOD(startday+5-2,7),"S","M","T","W","T","F","S")</f>
        <v>T</v>
      </c>
      <c r="Z9" s="33" t="str">
        <f>CHOOSE(1+MOD(startday+6-2,7),"S","M","T","W","T","F","S")</f>
        <v>F</v>
      </c>
      <c r="AA9" s="34" t="str">
        <f>CHOOSE(1+MOD(startday+7-2,7),"S","M","T","W","T","F","S")</f>
        <v>S</v>
      </c>
      <c r="AB9" s="24"/>
      <c r="AC9" s="24"/>
    </row>
    <row r="10" ht="10.5" customHeight="1">
      <c r="A10" s="24"/>
      <c r="B10" s="37" t="str">
        <f>IF(WEEKDAY(B8,1)=startday,B8,"")</f>
        <v/>
      </c>
      <c r="C10" s="38" t="str">
        <f>IF(B10="",IF(WEEKDAY(B8,1)=MOD(startday,7)+1,B8,""),B10+1)</f>
        <v/>
      </c>
      <c r="D10" s="38" t="str">
        <f>IF(C10="",IF(WEEKDAY(B8,1)=MOD(startday+1,7)+1,B8,""),C10+1)</f>
        <v/>
      </c>
      <c r="E10" s="38" t="str">
        <f>IF(D10="",IF(WEEKDAY(B8,1)=MOD(startday+2,7)+1,B8,""),D10+1)</f>
        <v/>
      </c>
      <c r="F10" s="38" t="str">
        <f>IF(E10="",IF(WEEKDAY(B8,1)=MOD(startday+3,7)+1,B8,""),E10+1)</f>
        <v/>
      </c>
      <c r="G10" s="38" t="str">
        <f>IF(F10="",IF(WEEKDAY(B8,1)=MOD(startday+4,7)+1,B8,""),F10+1)</f>
        <v/>
      </c>
      <c r="H10" s="39">
        <f>IF(G10="",IF(WEEKDAY(B8,1)=MOD(startday+5,7)+1,B8,""),G10+1)</f>
        <v>45108</v>
      </c>
      <c r="I10" s="24"/>
      <c r="J10" s="35"/>
      <c r="K10" s="6"/>
      <c r="L10" s="6"/>
      <c r="M10" s="6"/>
      <c r="N10" s="6"/>
      <c r="O10" s="6"/>
      <c r="P10" s="6"/>
      <c r="Q10" s="6"/>
      <c r="R10" s="7"/>
      <c r="S10" s="36"/>
      <c r="T10" s="24"/>
      <c r="U10" s="40" t="str">
        <f>IF(WEEKDAY(U8,1)=startday,U8,"")</f>
        <v/>
      </c>
      <c r="V10" s="41">
        <f>IF(U10="",IF(WEEKDAY(U8,1)=MOD(startday,7)+1,U8,""),U10+1)</f>
        <v>45292</v>
      </c>
      <c r="W10" s="41">
        <f>IF(V10="",IF(WEEKDAY(U8,1)=MOD(startday+1,7)+1,U8,""),V10+1)</f>
        <v>45293</v>
      </c>
      <c r="X10" s="41">
        <f>IF(W10="",IF(WEEKDAY(U8,1)=MOD(startday+2,7)+1,U8,""),W10+1)</f>
        <v>45294</v>
      </c>
      <c r="Y10" s="41">
        <f>IF(X10="",IF(WEEKDAY(U8,1)=MOD(startday+3,7)+1,U8,""),X10+1)</f>
        <v>45295</v>
      </c>
      <c r="Z10" s="41">
        <f>IF(Y10="",IF(WEEKDAY(U8,1)=MOD(startday+4,7)+1,U8,""),Y10+1)</f>
        <v>45296</v>
      </c>
      <c r="AA10" s="42">
        <f>IF(Z10="",IF(WEEKDAY(U8,1)=MOD(startday+5,7)+1,U8,""),Z10+1)</f>
        <v>45297</v>
      </c>
      <c r="AB10" s="24"/>
      <c r="AC10" s="24"/>
    </row>
    <row r="11" ht="10.5" customHeight="1">
      <c r="A11" s="24"/>
      <c r="B11" s="37">
        <f t="shared" ref="B11:B15" si="3">IF(H10="","",IF(MONTH(H10+1)&lt;&gt;MONTH(H10),"",H10+1))</f>
        <v>45109</v>
      </c>
      <c r="C11" s="38">
        <f t="shared" ref="C11:H11" si="1">IF(B11="","",IF(MONTH(B11+1)&lt;&gt;MONTH(B11),"",B11+1))</f>
        <v>45110</v>
      </c>
      <c r="D11" s="38">
        <f t="shared" si="1"/>
        <v>45111</v>
      </c>
      <c r="E11" s="38">
        <f t="shared" si="1"/>
        <v>45112</v>
      </c>
      <c r="F11" s="38">
        <f t="shared" si="1"/>
        <v>45113</v>
      </c>
      <c r="G11" s="38">
        <f t="shared" si="1"/>
        <v>45114</v>
      </c>
      <c r="H11" s="43">
        <f t="shared" si="1"/>
        <v>45115</v>
      </c>
      <c r="I11" s="24"/>
      <c r="J11" s="35"/>
      <c r="K11" s="6"/>
      <c r="L11" s="6"/>
      <c r="M11" s="6"/>
      <c r="N11" s="6"/>
      <c r="O11" s="6"/>
      <c r="P11" s="6"/>
      <c r="Q11" s="6"/>
      <c r="R11" s="7"/>
      <c r="S11" s="36"/>
      <c r="T11" s="24"/>
      <c r="U11" s="40">
        <f t="shared" ref="U11:U15" si="5">IF(AA10="","",IF(MONTH(AA10+1)&lt;&gt;MONTH(AA10),"",AA10+1))</f>
        <v>45298</v>
      </c>
      <c r="V11" s="41">
        <f t="shared" ref="V11:AA11" si="2">IF(U11="","",IF(MONTH(U11+1)&lt;&gt;MONTH(U11),"",U11+1))</f>
        <v>45299</v>
      </c>
      <c r="W11" s="38">
        <f t="shared" si="2"/>
        <v>45300</v>
      </c>
      <c r="X11" s="38">
        <f t="shared" si="2"/>
        <v>45301</v>
      </c>
      <c r="Y11" s="38">
        <f t="shared" si="2"/>
        <v>45302</v>
      </c>
      <c r="Z11" s="41">
        <f t="shared" si="2"/>
        <v>45303</v>
      </c>
      <c r="AA11" s="42">
        <f t="shared" si="2"/>
        <v>45304</v>
      </c>
      <c r="AB11" s="24"/>
      <c r="AC11" s="24"/>
    </row>
    <row r="12" ht="10.5" customHeight="1">
      <c r="A12" s="24"/>
      <c r="B12" s="37">
        <f t="shared" si="3"/>
        <v>45116</v>
      </c>
      <c r="C12" s="38">
        <f t="shared" ref="C12:H12" si="4">IF(B12="","",IF(MONTH(B12+1)&lt;&gt;MONTH(B12),"",B12+1))</f>
        <v>45117</v>
      </c>
      <c r="D12" s="38">
        <f t="shared" si="4"/>
        <v>45118</v>
      </c>
      <c r="E12" s="38">
        <f t="shared" si="4"/>
        <v>45119</v>
      </c>
      <c r="F12" s="44">
        <f t="shared" si="4"/>
        <v>45120</v>
      </c>
      <c r="G12" s="38">
        <f t="shared" si="4"/>
        <v>45121</v>
      </c>
      <c r="H12" s="39">
        <f t="shared" si="4"/>
        <v>45122</v>
      </c>
      <c r="I12" s="24"/>
      <c r="J12" s="35"/>
      <c r="K12" s="6"/>
      <c r="L12" s="6"/>
      <c r="M12" s="6"/>
      <c r="N12" s="6"/>
      <c r="O12" s="6"/>
      <c r="P12" s="6"/>
      <c r="Q12" s="6"/>
      <c r="R12" s="7"/>
      <c r="S12" s="36"/>
      <c r="T12" s="24"/>
      <c r="U12" s="40">
        <f t="shared" si="5"/>
        <v>45305</v>
      </c>
      <c r="V12" s="41">
        <f t="shared" ref="V12:AA12" si="6">IF(U12="","",IF(MONTH(U12+1)&lt;&gt;MONTH(U12),"",U12+1))</f>
        <v>45306</v>
      </c>
      <c r="W12" s="41">
        <f t="shared" si="6"/>
        <v>45307</v>
      </c>
      <c r="X12" s="41">
        <f t="shared" si="6"/>
        <v>45308</v>
      </c>
      <c r="Y12" s="44">
        <f t="shared" si="6"/>
        <v>45309</v>
      </c>
      <c r="Z12" s="41">
        <f t="shared" si="6"/>
        <v>45310</v>
      </c>
      <c r="AA12" s="42">
        <f t="shared" si="6"/>
        <v>45311</v>
      </c>
      <c r="AB12" s="24"/>
      <c r="AC12" s="24"/>
    </row>
    <row r="13" ht="10.5" customHeight="1">
      <c r="A13" s="24"/>
      <c r="B13" s="37">
        <f t="shared" si="3"/>
        <v>45123</v>
      </c>
      <c r="C13" s="38">
        <f t="shared" ref="C13:H13" si="7">IF(B13="","",IF(MONTH(B13+1)&lt;&gt;MONTH(B13),"",B13+1))</f>
        <v>45124</v>
      </c>
      <c r="D13" s="38">
        <f t="shared" si="7"/>
        <v>45125</v>
      </c>
      <c r="E13" s="38">
        <f t="shared" si="7"/>
        <v>45126</v>
      </c>
      <c r="F13" s="38">
        <f t="shared" si="7"/>
        <v>45127</v>
      </c>
      <c r="G13" s="38">
        <f t="shared" si="7"/>
        <v>45128</v>
      </c>
      <c r="H13" s="39">
        <f t="shared" si="7"/>
        <v>45129</v>
      </c>
      <c r="I13" s="2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24"/>
      <c r="U13" s="40">
        <f t="shared" si="5"/>
        <v>45312</v>
      </c>
      <c r="V13" s="41">
        <f t="shared" ref="V13:AA13" si="8">IF(U13="","",IF(MONTH(U13+1)&lt;&gt;MONTH(U13),"",U13+1))</f>
        <v>45313</v>
      </c>
      <c r="W13" s="46">
        <f t="shared" si="8"/>
        <v>45314</v>
      </c>
      <c r="X13" s="47">
        <f t="shared" si="8"/>
        <v>45315</v>
      </c>
      <c r="Y13" s="48">
        <f t="shared" si="8"/>
        <v>45316</v>
      </c>
      <c r="Z13" s="41">
        <f t="shared" si="8"/>
        <v>45317</v>
      </c>
      <c r="AA13" s="42">
        <f t="shared" si="8"/>
        <v>45318</v>
      </c>
      <c r="AB13" s="24"/>
      <c r="AC13" s="24"/>
      <c r="AD13" s="31" t="s">
        <v>11</v>
      </c>
    </row>
    <row r="14" ht="10.5" customHeight="1">
      <c r="A14" s="24"/>
      <c r="B14" s="37">
        <f t="shared" si="3"/>
        <v>45130</v>
      </c>
      <c r="C14" s="38">
        <f t="shared" ref="C14:H14" si="9">IF(B14="","",IF(MONTH(B14+1)&lt;&gt;MONTH(B14),"",B14+1))</f>
        <v>45131</v>
      </c>
      <c r="D14" s="38">
        <f t="shared" si="9"/>
        <v>45132</v>
      </c>
      <c r="E14" s="38">
        <f t="shared" si="9"/>
        <v>45133</v>
      </c>
      <c r="F14" s="48">
        <f t="shared" si="9"/>
        <v>45134</v>
      </c>
      <c r="G14" s="38">
        <f t="shared" si="9"/>
        <v>45135</v>
      </c>
      <c r="H14" s="39">
        <f t="shared" si="9"/>
        <v>45136</v>
      </c>
      <c r="I14" s="24"/>
      <c r="J14" s="49" t="s">
        <v>12</v>
      </c>
      <c r="K14" s="50"/>
      <c r="L14" s="50"/>
      <c r="M14" s="50"/>
      <c r="N14" s="50"/>
      <c r="O14" s="50"/>
      <c r="P14" s="50"/>
      <c r="Q14" s="50"/>
      <c r="R14" s="50"/>
      <c r="S14" s="51"/>
      <c r="T14" s="24"/>
      <c r="U14" s="40">
        <f t="shared" si="5"/>
        <v>45319</v>
      </c>
      <c r="V14" s="41">
        <f t="shared" ref="V14:AA14" si="10">IF(U14="","",IF(MONTH(U14+1)&lt;&gt;MONTH(U14),"",U14+1))</f>
        <v>45320</v>
      </c>
      <c r="W14" s="38">
        <f t="shared" si="10"/>
        <v>45321</v>
      </c>
      <c r="X14" s="38">
        <f t="shared" si="10"/>
        <v>45322</v>
      </c>
      <c r="Y14" s="38" t="str">
        <f t="shared" si="10"/>
        <v/>
      </c>
      <c r="Z14" s="38" t="str">
        <f t="shared" si="10"/>
        <v/>
      </c>
      <c r="AA14" s="42" t="str">
        <f t="shared" si="10"/>
        <v/>
      </c>
      <c r="AB14" s="24"/>
      <c r="AC14" s="24"/>
    </row>
    <row r="15" ht="10.5" customHeight="1">
      <c r="A15" s="24"/>
      <c r="B15" s="37">
        <f t="shared" si="3"/>
        <v>45137</v>
      </c>
      <c r="C15" s="52">
        <f t="shared" ref="C15:H15" si="11">IF(B15="","",IF(MONTH(B15+1)&lt;&gt;MONTH(B15),"",B15+1))</f>
        <v>45138</v>
      </c>
      <c r="D15" s="52" t="str">
        <f t="shared" si="11"/>
        <v/>
      </c>
      <c r="E15" s="52" t="str">
        <f t="shared" si="11"/>
        <v/>
      </c>
      <c r="F15" s="52" t="str">
        <f t="shared" si="11"/>
        <v/>
      </c>
      <c r="G15" s="52" t="str">
        <f t="shared" si="11"/>
        <v/>
      </c>
      <c r="H15" s="53" t="str">
        <f t="shared" si="11"/>
        <v/>
      </c>
      <c r="I15" s="24"/>
      <c r="J15" s="54">
        <v>45120.0</v>
      </c>
      <c r="K15" s="55"/>
      <c r="L15" s="56" t="s">
        <v>13</v>
      </c>
      <c r="M15" s="57"/>
      <c r="N15" s="57"/>
      <c r="O15" s="56"/>
      <c r="P15" s="57"/>
      <c r="Q15" s="57"/>
      <c r="R15" s="58"/>
      <c r="S15" s="59"/>
      <c r="T15" s="24"/>
      <c r="U15" s="40" t="str">
        <f t="shared" si="5"/>
        <v/>
      </c>
      <c r="V15" s="60" t="str">
        <f t="shared" ref="V15:AA15" si="12">IF(U15="","",IF(MONTH(U15+1)&lt;&gt;MONTH(U15),"",U15+1))</f>
        <v/>
      </c>
      <c r="W15" s="60" t="str">
        <f t="shared" si="12"/>
        <v/>
      </c>
      <c r="X15" s="60" t="str">
        <f t="shared" si="12"/>
        <v/>
      </c>
      <c r="Y15" s="60" t="str">
        <f t="shared" si="12"/>
        <v/>
      </c>
      <c r="Z15" s="60" t="str">
        <f t="shared" si="12"/>
        <v/>
      </c>
      <c r="AA15" s="61" t="str">
        <f t="shared" si="12"/>
        <v/>
      </c>
      <c r="AB15" s="24"/>
      <c r="AC15" s="24"/>
    </row>
    <row r="16" ht="10.5" customHeight="1">
      <c r="A16" s="24"/>
      <c r="B16" s="62"/>
      <c r="C16" s="63"/>
      <c r="D16" s="63"/>
      <c r="E16" s="63"/>
      <c r="F16" s="63"/>
      <c r="G16" s="63"/>
      <c r="H16" s="64"/>
      <c r="I16" s="28"/>
      <c r="J16" s="54">
        <v>45155.0</v>
      </c>
      <c r="K16" s="56" t="s">
        <v>14</v>
      </c>
      <c r="L16" s="56" t="s">
        <v>15</v>
      </c>
      <c r="M16" s="57"/>
      <c r="N16" s="57"/>
      <c r="O16" s="57"/>
      <c r="P16" s="57"/>
      <c r="Q16" s="57"/>
      <c r="R16" s="58"/>
      <c r="S16" s="59"/>
      <c r="T16" s="28"/>
      <c r="U16" s="65"/>
      <c r="V16" s="66"/>
      <c r="W16" s="66"/>
      <c r="X16" s="66"/>
      <c r="Y16" s="66"/>
      <c r="Z16" s="66"/>
      <c r="AA16" s="67"/>
      <c r="AB16" s="24"/>
      <c r="AC16" s="24"/>
    </row>
    <row r="17" ht="5.25" customHeight="1">
      <c r="A17" s="24"/>
      <c r="B17" s="62"/>
      <c r="C17" s="63"/>
      <c r="D17" s="63"/>
      <c r="E17" s="63"/>
      <c r="F17" s="63"/>
      <c r="G17" s="63"/>
      <c r="H17" s="64"/>
      <c r="I17" s="28"/>
      <c r="J17" s="54">
        <v>45190.0</v>
      </c>
      <c r="K17" s="55">
        <v>0.7291666666666666</v>
      </c>
      <c r="L17" s="68" t="s">
        <v>16</v>
      </c>
      <c r="M17" s="57"/>
      <c r="N17" s="57"/>
      <c r="O17" s="57"/>
      <c r="P17" s="57"/>
      <c r="Q17" s="57"/>
      <c r="R17" s="58"/>
      <c r="S17" s="59"/>
      <c r="T17" s="28"/>
      <c r="U17" s="65"/>
      <c r="V17" s="66"/>
      <c r="W17" s="66"/>
      <c r="X17" s="66"/>
      <c r="Y17" s="66"/>
      <c r="Z17" s="66"/>
      <c r="AA17" s="67"/>
      <c r="AB17" s="24"/>
      <c r="AC17" s="24"/>
    </row>
    <row r="18" ht="10.5" customHeight="1">
      <c r="A18" s="24"/>
      <c r="B18" s="62"/>
      <c r="C18" s="63"/>
      <c r="D18" s="63"/>
      <c r="E18" s="63"/>
      <c r="F18" s="63"/>
      <c r="G18" s="63"/>
      <c r="H18" s="64"/>
      <c r="I18" s="28"/>
      <c r="J18" s="69" t="s">
        <v>17</v>
      </c>
      <c r="K18" s="55">
        <v>0.7291666666666666</v>
      </c>
      <c r="L18" s="56" t="s">
        <v>16</v>
      </c>
      <c r="M18" s="57"/>
      <c r="N18" s="57"/>
      <c r="O18" s="57"/>
      <c r="P18" s="57"/>
      <c r="Q18" s="57"/>
      <c r="R18" s="58"/>
      <c r="S18" s="59"/>
      <c r="T18" s="28"/>
      <c r="U18" s="65"/>
      <c r="V18" s="66"/>
      <c r="W18" s="66"/>
      <c r="X18" s="66"/>
      <c r="Y18" s="66"/>
      <c r="Z18" s="66"/>
      <c r="AA18" s="67"/>
      <c r="AB18" s="24"/>
      <c r="AC18" s="24"/>
    </row>
    <row r="19" ht="10.5" customHeight="1">
      <c r="A19" s="24"/>
      <c r="B19" s="70">
        <f>DATE(YEAR(B8+35),MONTH(B8+35),1)</f>
        <v>45139</v>
      </c>
      <c r="C19" s="6"/>
      <c r="D19" s="6"/>
      <c r="E19" s="6"/>
      <c r="F19" s="6"/>
      <c r="G19" s="6"/>
      <c r="H19" s="71"/>
      <c r="I19" s="28"/>
      <c r="J19" s="72" t="s">
        <v>18</v>
      </c>
      <c r="K19" s="55">
        <v>0.7291666666666666</v>
      </c>
      <c r="L19" s="73" t="s">
        <v>16</v>
      </c>
      <c r="M19" s="74"/>
      <c r="N19" s="74"/>
      <c r="O19" s="74"/>
      <c r="P19" s="74"/>
      <c r="Q19" s="74"/>
      <c r="R19" s="75"/>
      <c r="S19" s="59"/>
      <c r="T19" s="28"/>
      <c r="U19" s="70">
        <f>DATE(YEAR(U8+35),MONTH(U8+35),1)</f>
        <v>45323</v>
      </c>
      <c r="V19" s="6"/>
      <c r="W19" s="6"/>
      <c r="X19" s="6"/>
      <c r="Y19" s="6"/>
      <c r="Z19" s="6"/>
      <c r="AA19" s="71"/>
      <c r="AB19" s="24"/>
      <c r="AC19" s="24"/>
    </row>
    <row r="20" ht="10.5" customHeight="1">
      <c r="A20" s="24"/>
      <c r="B20" s="32" t="str">
        <f>CHOOSE(1+MOD(startday+1-2,7),"S","M","T","W","T","F","S")</f>
        <v>S</v>
      </c>
      <c r="C20" s="33" t="str">
        <f>CHOOSE(1+MOD(startday+2-2,7),"S","M","T","W","T","F","S")</f>
        <v>M</v>
      </c>
      <c r="D20" s="33" t="str">
        <f>CHOOSE(1+MOD(startday+3-2,7),"S","M","T","W","T","F","S")</f>
        <v>T</v>
      </c>
      <c r="E20" s="33" t="str">
        <f>CHOOSE(1+MOD(startday+4-2,7),"S","M","T","W","T","F","S")</f>
        <v>W</v>
      </c>
      <c r="F20" s="33" t="str">
        <f>CHOOSE(1+MOD(startday+5-2,7),"S","M","T","W","T","F","S")</f>
        <v>T</v>
      </c>
      <c r="G20" s="33" t="str">
        <f>CHOOSE(1+MOD(startday+6-2,7),"S","M","T","W","T","F","S")</f>
        <v>F</v>
      </c>
      <c r="H20" s="34" t="str">
        <f>CHOOSE(1+MOD(startday+7-2,7),"S","M","T","W","T","F","S")</f>
        <v>S</v>
      </c>
      <c r="I20" s="24"/>
      <c r="J20" s="76" t="s">
        <v>19</v>
      </c>
      <c r="K20" s="55"/>
      <c r="L20" s="77" t="s">
        <v>13</v>
      </c>
      <c r="M20" s="45"/>
      <c r="N20" s="45"/>
      <c r="O20" s="24"/>
      <c r="P20" s="74"/>
      <c r="Q20" s="74"/>
      <c r="R20" s="78"/>
      <c r="S20" s="59"/>
      <c r="T20" s="24"/>
      <c r="U20" s="32" t="str">
        <f>CHOOSE(1+MOD(startday+1-2,7),"S","M","T","W","T","F","S")</f>
        <v>S</v>
      </c>
      <c r="V20" s="33" t="str">
        <f>CHOOSE(1+MOD(startday+2-2,7),"S","M","T","W","T","F","S")</f>
        <v>M</v>
      </c>
      <c r="W20" s="33" t="str">
        <f>CHOOSE(1+MOD(startday+3-2,7),"S","M","T","W","T","F","S")</f>
        <v>T</v>
      </c>
      <c r="X20" s="79" t="str">
        <f>CHOOSE(1+MOD(startday+4-2,7),"S","M","T","W","T","F","S")</f>
        <v>W</v>
      </c>
      <c r="Y20" s="33" t="str">
        <f>CHOOSE(1+MOD(startday+5-2,7),"S","M","T","W","T","F","S")</f>
        <v>T</v>
      </c>
      <c r="Z20" s="33" t="str">
        <f>CHOOSE(1+MOD(startday+6-2,7),"S","M","T","W","T","F","S")</f>
        <v>F</v>
      </c>
      <c r="AA20" s="34" t="str">
        <f>CHOOSE(1+MOD(startday+7-2,7),"S","M","T","W","T","F","S")</f>
        <v>S</v>
      </c>
      <c r="AB20" s="24"/>
      <c r="AC20" s="24"/>
      <c r="AD20" s="4"/>
    </row>
    <row r="21" ht="10.5" customHeight="1">
      <c r="A21" s="24"/>
      <c r="B21" s="37" t="str">
        <f>IF(WEEKDAY(B19,1)=startday,B19,"")</f>
        <v/>
      </c>
      <c r="C21" s="38" t="str">
        <f>IF(B21="",IF(WEEKDAY(B19,1)=MOD(startday,7)+1,B19,""),B21+1)</f>
        <v/>
      </c>
      <c r="D21" s="38">
        <f>IF(C21="",IF(WEEKDAY(B19,1)=MOD(startday+1,7)+1,B19,""),C21+1)</f>
        <v>45139</v>
      </c>
      <c r="E21" s="38">
        <f>IF(D21="",IF(WEEKDAY(B19,1)=MOD(startday+2,7)+1,B19,""),D21+1)</f>
        <v>45140</v>
      </c>
      <c r="F21" s="38">
        <f>IF(E21="",IF(WEEKDAY(B19,1)=MOD(startday+3,7)+1,B19,""),E21+1)</f>
        <v>45141</v>
      </c>
      <c r="G21" s="38">
        <f>IF(F21="",IF(WEEKDAY(B19,1)=MOD(startday+4,7)+1,B19,""),F21+1)</f>
        <v>45142</v>
      </c>
      <c r="H21" s="39">
        <f>IF(G21="",IF(WEEKDAY(B19,1)=MOD(startday+5,7)+1,B19,""),G21+1)</f>
        <v>45143</v>
      </c>
      <c r="I21" s="24"/>
      <c r="J21" s="80">
        <v>45309.0</v>
      </c>
      <c r="K21" s="55">
        <v>0.7291666666666666</v>
      </c>
      <c r="L21" s="77" t="s">
        <v>16</v>
      </c>
      <c r="M21" s="45"/>
      <c r="N21" s="45"/>
      <c r="O21" s="24"/>
      <c r="P21" s="74"/>
      <c r="Q21" s="74"/>
      <c r="R21" s="78"/>
      <c r="S21" s="59"/>
      <c r="T21" s="24"/>
      <c r="U21" s="40" t="str">
        <f>IF(WEEKDAY(U19,1)=startday,U19,"")</f>
        <v/>
      </c>
      <c r="V21" s="41" t="str">
        <f>IF(U21="",IF(WEEKDAY(U19,1)=MOD(startday,7)+1,U19,""),U21+1)</f>
        <v/>
      </c>
      <c r="W21" s="38" t="str">
        <f>IF(V21="",IF(WEEKDAY(U19,1)=MOD(startday+1,7)+1,U19,""),V21+1)</f>
        <v/>
      </c>
      <c r="X21" s="38" t="str">
        <f>IF(W21="",IF(WEEKDAY(U19,1)=MOD(startday+2,7)+1,U19,""),W21+1)</f>
        <v/>
      </c>
      <c r="Y21" s="38">
        <f>IF(X21="",IF(WEEKDAY(U19,1)=MOD(startday+3,7)+1,U19,""),X21+1)</f>
        <v>45323</v>
      </c>
      <c r="Z21" s="38">
        <f>IF(Y21="",IF(WEEKDAY(U19,1)=MOD(startday+4,7)+1,U19,""),Y21+1)</f>
        <v>45324</v>
      </c>
      <c r="AA21" s="42">
        <f>IF(Z21="",IF(WEEKDAY(U19,1)=MOD(startday+5,7)+1,U19,""),Z21+1)</f>
        <v>45325</v>
      </c>
      <c r="AB21" s="24"/>
      <c r="AC21" s="24"/>
      <c r="AD21" s="4"/>
    </row>
    <row r="22" ht="13.5" customHeight="1">
      <c r="A22" s="24"/>
      <c r="B22" s="37">
        <f t="shared" ref="B22:B26" si="15">IF(H21="","",IF(MONTH(H21+1)&lt;&gt;MONTH(H21),"",H21+1))</f>
        <v>45144</v>
      </c>
      <c r="C22" s="38">
        <f t="shared" ref="C22:H22" si="13">IF(B22="","",IF(MONTH(B22+1)&lt;&gt;MONTH(B22),"",B22+1))</f>
        <v>45145</v>
      </c>
      <c r="D22" s="38">
        <f t="shared" si="13"/>
        <v>45146</v>
      </c>
      <c r="E22" s="38">
        <f t="shared" si="13"/>
        <v>45147</v>
      </c>
      <c r="F22" s="38">
        <f t="shared" si="13"/>
        <v>45148</v>
      </c>
      <c r="G22" s="38">
        <f t="shared" si="13"/>
        <v>45149</v>
      </c>
      <c r="H22" s="39">
        <f t="shared" si="13"/>
        <v>45150</v>
      </c>
      <c r="I22" s="24"/>
      <c r="J22" s="72" t="s">
        <v>20</v>
      </c>
      <c r="K22" s="55">
        <v>0.7291666666666666</v>
      </c>
      <c r="L22" s="77" t="s">
        <v>16</v>
      </c>
      <c r="M22" s="45"/>
      <c r="N22" s="45"/>
      <c r="O22" s="24"/>
      <c r="P22" s="24"/>
      <c r="Q22" s="24"/>
      <c r="R22" s="78"/>
      <c r="S22" s="59"/>
      <c r="T22" s="24"/>
      <c r="U22" s="40">
        <f t="shared" ref="U22:U26" si="17">IF(AA21="","",IF(MONTH(AA21+1)&lt;&gt;MONTH(AA21),"",AA21+1))</f>
        <v>45326</v>
      </c>
      <c r="V22" s="41">
        <f t="shared" ref="V22:AA22" si="14">IF(U22="","",IF(MONTH(U22+1)&lt;&gt;MONTH(U22),"",U22+1))</f>
        <v>45327</v>
      </c>
      <c r="W22" s="38">
        <f t="shared" si="14"/>
        <v>45328</v>
      </c>
      <c r="X22" s="38">
        <f t="shared" si="14"/>
        <v>45329</v>
      </c>
      <c r="Y22" s="38">
        <f t="shared" si="14"/>
        <v>45330</v>
      </c>
      <c r="Z22" s="38">
        <f t="shared" si="14"/>
        <v>45331</v>
      </c>
      <c r="AA22" s="42">
        <f t="shared" si="14"/>
        <v>45332</v>
      </c>
      <c r="AB22" s="24"/>
      <c r="AC22" s="24"/>
      <c r="AD22" s="31" t="s">
        <v>21</v>
      </c>
    </row>
    <row r="23" ht="10.5" customHeight="1">
      <c r="A23" s="24"/>
      <c r="B23" s="37">
        <f t="shared" si="15"/>
        <v>45151</v>
      </c>
      <c r="C23" s="38">
        <f t="shared" ref="C23:H23" si="16">IF(B23="","",IF(MONTH(B23+1)&lt;&gt;MONTH(B23),"",B23+1))</f>
        <v>45152</v>
      </c>
      <c r="D23" s="38">
        <f t="shared" si="16"/>
        <v>45153</v>
      </c>
      <c r="E23" s="38">
        <f t="shared" si="16"/>
        <v>45154</v>
      </c>
      <c r="F23" s="44">
        <f t="shared" si="16"/>
        <v>45155</v>
      </c>
      <c r="G23" s="38">
        <f t="shared" si="16"/>
        <v>45156</v>
      </c>
      <c r="H23" s="39">
        <f t="shared" si="16"/>
        <v>45157</v>
      </c>
      <c r="I23" s="24"/>
      <c r="J23" s="72" t="s">
        <v>22</v>
      </c>
      <c r="K23" s="55">
        <v>0.7291666666666666</v>
      </c>
      <c r="L23" s="77" t="s">
        <v>16</v>
      </c>
      <c r="M23" s="45"/>
      <c r="N23" s="45"/>
      <c r="O23" s="24"/>
      <c r="P23" s="74"/>
      <c r="Q23" s="74"/>
      <c r="R23" s="78"/>
      <c r="S23" s="59"/>
      <c r="T23" s="24"/>
      <c r="U23" s="40">
        <f t="shared" si="17"/>
        <v>45333</v>
      </c>
      <c r="V23" s="41">
        <f t="shared" ref="V23:AA23" si="18">IF(U23="","",IF(MONTH(U23+1)&lt;&gt;MONTH(U23),"",U23+1))</f>
        <v>45334</v>
      </c>
      <c r="W23" s="41">
        <f t="shared" si="18"/>
        <v>45335</v>
      </c>
      <c r="X23" s="81">
        <f t="shared" si="18"/>
        <v>45336</v>
      </c>
      <c r="Y23" s="82">
        <f t="shared" si="18"/>
        <v>45337</v>
      </c>
      <c r="Z23" s="41">
        <f t="shared" si="18"/>
        <v>45338</v>
      </c>
      <c r="AA23" s="42">
        <f t="shared" si="18"/>
        <v>45339</v>
      </c>
      <c r="AB23" s="24"/>
      <c r="AC23" s="24"/>
    </row>
    <row r="24" ht="10.5" customHeight="1">
      <c r="A24" s="24"/>
      <c r="B24" s="37">
        <f t="shared" si="15"/>
        <v>45158</v>
      </c>
      <c r="C24" s="38">
        <f t="shared" ref="C24:H24" si="19">IF(B24="","",IF(MONTH(B24+1)&lt;&gt;MONTH(B24),"",B24+1))</f>
        <v>45159</v>
      </c>
      <c r="D24" s="38">
        <f t="shared" si="19"/>
        <v>45160</v>
      </c>
      <c r="E24" s="38">
        <f t="shared" si="19"/>
        <v>45161</v>
      </c>
      <c r="F24" s="48">
        <f t="shared" si="19"/>
        <v>45162</v>
      </c>
      <c r="G24" s="38">
        <f t="shared" si="19"/>
        <v>45163</v>
      </c>
      <c r="H24" s="83">
        <f t="shared" si="19"/>
        <v>45164</v>
      </c>
      <c r="I24" s="24"/>
      <c r="J24" s="72" t="s">
        <v>23</v>
      </c>
      <c r="K24" s="84">
        <v>0.7291666666666666</v>
      </c>
      <c r="L24" s="77" t="s">
        <v>16</v>
      </c>
      <c r="M24" s="45"/>
      <c r="N24" s="45"/>
      <c r="O24" s="24"/>
      <c r="P24" s="74"/>
      <c r="Q24" s="74"/>
      <c r="R24" s="78"/>
      <c r="S24" s="59"/>
      <c r="T24" s="24"/>
      <c r="U24" s="40">
        <f t="shared" si="17"/>
        <v>45340</v>
      </c>
      <c r="V24" s="38">
        <f t="shared" ref="V24:AA24" si="20">IF(U24="","",IF(MONTH(U24+1)&lt;&gt;MONTH(U24),"",U24+1))</f>
        <v>45341</v>
      </c>
      <c r="W24" s="85">
        <f t="shared" si="20"/>
        <v>45342</v>
      </c>
      <c r="X24" s="41">
        <f t="shared" si="20"/>
        <v>45343</v>
      </c>
      <c r="Y24" s="86">
        <f t="shared" si="20"/>
        <v>45344</v>
      </c>
      <c r="Z24" s="41">
        <f t="shared" si="20"/>
        <v>45345</v>
      </c>
      <c r="AA24" s="42">
        <f t="shared" si="20"/>
        <v>45346</v>
      </c>
      <c r="AB24" s="24"/>
      <c r="AC24" s="24"/>
    </row>
    <row r="25" ht="10.5" customHeight="1">
      <c r="A25" s="24"/>
      <c r="B25" s="37">
        <f t="shared" si="15"/>
        <v>45165</v>
      </c>
      <c r="C25" s="38">
        <f t="shared" ref="C25:H25" si="21">IF(B25="","",IF(MONTH(B25+1)&lt;&gt;MONTH(B25),"",B25+1))</f>
        <v>45166</v>
      </c>
      <c r="D25" s="38">
        <f t="shared" si="21"/>
        <v>45167</v>
      </c>
      <c r="E25" s="38">
        <f t="shared" si="21"/>
        <v>45168</v>
      </c>
      <c r="F25" s="38">
        <f t="shared" si="21"/>
        <v>45169</v>
      </c>
      <c r="G25" s="38" t="str">
        <f t="shared" si="21"/>
        <v/>
      </c>
      <c r="H25" s="87" t="str">
        <f t="shared" si="21"/>
        <v/>
      </c>
      <c r="I25" s="24"/>
      <c r="J25" s="72" t="s">
        <v>24</v>
      </c>
      <c r="K25" s="55">
        <v>0.7291666666666666</v>
      </c>
      <c r="L25" s="77" t="s">
        <v>16</v>
      </c>
      <c r="M25" s="45"/>
      <c r="N25" s="45"/>
      <c r="O25" s="24"/>
      <c r="P25" s="74"/>
      <c r="Q25" s="74"/>
      <c r="R25" s="78"/>
      <c r="S25" s="59"/>
      <c r="T25" s="24"/>
      <c r="U25" s="40">
        <f t="shared" si="17"/>
        <v>45347</v>
      </c>
      <c r="V25" s="38">
        <f t="shared" ref="V25:AA25" si="22">IF(U25="","",IF(MONTH(U25+1)&lt;&gt;MONTH(U25),"",U25+1))</f>
        <v>45348</v>
      </c>
      <c r="W25" s="46">
        <f t="shared" si="22"/>
        <v>45349</v>
      </c>
      <c r="X25" s="88">
        <f t="shared" si="22"/>
        <v>45350</v>
      </c>
      <c r="Y25" s="48">
        <f t="shared" si="22"/>
        <v>45351</v>
      </c>
      <c r="Z25" s="38" t="str">
        <f t="shared" si="22"/>
        <v/>
      </c>
      <c r="AA25" s="42" t="str">
        <f t="shared" si="22"/>
        <v/>
      </c>
      <c r="AB25" s="24"/>
      <c r="AC25" s="24"/>
      <c r="AD25" s="31" t="s">
        <v>25</v>
      </c>
    </row>
    <row r="26" ht="10.5" customHeight="1">
      <c r="A26" s="24"/>
      <c r="B26" s="89" t="str">
        <f t="shared" si="15"/>
        <v/>
      </c>
      <c r="C26" s="52" t="str">
        <f t="shared" ref="C26:H26" si="23">IF(B26="","",IF(MONTH(B26+1)&lt;&gt;MONTH(B26),"",B26+1))</f>
        <v/>
      </c>
      <c r="D26" s="52" t="str">
        <f t="shared" si="23"/>
        <v/>
      </c>
      <c r="E26" s="52" t="str">
        <f t="shared" si="23"/>
        <v/>
      </c>
      <c r="F26" s="52" t="str">
        <f t="shared" si="23"/>
        <v/>
      </c>
      <c r="G26" s="52" t="str">
        <f t="shared" si="23"/>
        <v/>
      </c>
      <c r="H26" s="53" t="str">
        <f t="shared" si="23"/>
        <v/>
      </c>
      <c r="I26" s="24"/>
      <c r="J26" s="90" t="s">
        <v>26</v>
      </c>
      <c r="K26" s="55">
        <v>0.7291666666666666</v>
      </c>
      <c r="L26" s="77" t="s">
        <v>16</v>
      </c>
      <c r="M26" s="45"/>
      <c r="N26" s="45"/>
      <c r="O26" s="24"/>
      <c r="P26" s="24"/>
      <c r="Q26" s="24"/>
      <c r="R26" s="24"/>
      <c r="S26" s="24"/>
      <c r="T26" s="24"/>
      <c r="U26" s="37" t="str">
        <f t="shared" si="17"/>
        <v/>
      </c>
      <c r="V26" s="52" t="str">
        <f t="shared" ref="V26:AA26" si="24">IF(U26="","",IF(MONTH(U26+1)&lt;&gt;MONTH(U26),"",U26+1))</f>
        <v/>
      </c>
      <c r="W26" s="52" t="str">
        <f t="shared" si="24"/>
        <v/>
      </c>
      <c r="X26" s="52" t="str">
        <f t="shared" si="24"/>
        <v/>
      </c>
      <c r="Y26" s="52" t="str">
        <f t="shared" si="24"/>
        <v/>
      </c>
      <c r="Z26" s="52" t="str">
        <f t="shared" si="24"/>
        <v/>
      </c>
      <c r="AA26" s="53" t="str">
        <f t="shared" si="24"/>
        <v/>
      </c>
      <c r="AB26" s="24"/>
      <c r="AC26" s="24"/>
    </row>
    <row r="27" ht="12.0" customHeight="1">
      <c r="A27" s="24"/>
      <c r="B27" s="70">
        <f>DATE(YEAR(B19+35),MONTH(B19+35),1)</f>
        <v>45170</v>
      </c>
      <c r="C27" s="6"/>
      <c r="D27" s="6"/>
      <c r="E27" s="6"/>
      <c r="F27" s="6"/>
      <c r="G27" s="6"/>
      <c r="H27" s="71"/>
      <c r="I27" s="91"/>
      <c r="J27" s="92" t="s">
        <v>27</v>
      </c>
      <c r="K27" s="93"/>
      <c r="L27" s="94" t="s">
        <v>13</v>
      </c>
      <c r="M27" s="95"/>
      <c r="N27" s="95"/>
      <c r="O27" s="96"/>
      <c r="P27" s="97"/>
      <c r="Q27" s="97"/>
      <c r="R27" s="98"/>
      <c r="S27" s="59"/>
      <c r="T27" s="24"/>
      <c r="U27" s="70">
        <f>DATE(YEAR(U19+35),MONTH(U19+35),1)</f>
        <v>45352</v>
      </c>
      <c r="V27" s="6"/>
      <c r="W27" s="6"/>
      <c r="X27" s="6"/>
      <c r="Y27" s="6"/>
      <c r="Z27" s="6"/>
      <c r="AA27" s="71"/>
      <c r="AB27" s="24"/>
      <c r="AC27" s="24"/>
    </row>
    <row r="28" ht="12.0" customHeight="1">
      <c r="A28" s="24"/>
      <c r="B28" s="99"/>
      <c r="C28" s="100"/>
      <c r="D28" s="100"/>
      <c r="E28" s="100"/>
      <c r="F28" s="100"/>
      <c r="G28" s="100"/>
      <c r="H28" s="101"/>
      <c r="I28" s="91"/>
      <c r="J28" s="102" t="s">
        <v>28</v>
      </c>
      <c r="K28" s="93" t="s">
        <v>29</v>
      </c>
      <c r="L28" s="56" t="s">
        <v>15</v>
      </c>
      <c r="M28" s="103"/>
      <c r="N28" s="103"/>
      <c r="O28" s="104"/>
      <c r="P28" s="103"/>
      <c r="Q28" s="103"/>
      <c r="R28" s="105"/>
      <c r="S28" s="59"/>
      <c r="T28" s="24"/>
      <c r="U28" s="99"/>
      <c r="V28" s="100"/>
      <c r="W28" s="100"/>
      <c r="X28" s="100"/>
      <c r="Y28" s="100"/>
      <c r="Z28" s="100"/>
      <c r="AA28" s="101"/>
      <c r="AB28" s="24"/>
      <c r="AC28" s="24"/>
    </row>
    <row r="29" ht="12.0" customHeight="1">
      <c r="A29" s="24"/>
      <c r="B29" s="70"/>
      <c r="C29" s="6"/>
      <c r="D29" s="6"/>
      <c r="E29" s="6"/>
      <c r="F29" s="6"/>
      <c r="G29" s="6"/>
      <c r="H29" s="7"/>
      <c r="I29" s="91"/>
      <c r="J29" s="106"/>
      <c r="K29" s="107"/>
      <c r="L29" s="107"/>
      <c r="M29" s="107"/>
      <c r="N29" s="107"/>
      <c r="O29" s="107"/>
      <c r="P29" s="107"/>
      <c r="Q29" s="107"/>
      <c r="R29" s="108"/>
      <c r="S29" s="109"/>
      <c r="T29" s="24"/>
      <c r="U29" s="99"/>
      <c r="V29" s="100"/>
      <c r="W29" s="100"/>
      <c r="X29" s="100"/>
      <c r="Y29" s="100"/>
      <c r="Z29" s="100"/>
      <c r="AA29" s="101"/>
      <c r="AB29" s="24"/>
      <c r="AC29" s="24"/>
    </row>
    <row r="30" ht="12.0" customHeight="1">
      <c r="A30" s="24"/>
      <c r="B30" s="32" t="str">
        <f>CHOOSE(1+MOD(startday+1-2,7),"S","M","T","W","T","F","S")</f>
        <v>S</v>
      </c>
      <c r="C30" s="33" t="str">
        <f>CHOOSE(1+MOD(startday+2-2,7),"S","M","T","W","T","F","S")</f>
        <v>M</v>
      </c>
      <c r="D30" s="33" t="str">
        <f>CHOOSE(1+MOD(startday+3-2,7),"S","M","T","W","T","F","S")</f>
        <v>T</v>
      </c>
      <c r="E30" s="33" t="str">
        <f>CHOOSE(1+MOD(startday+4-2,7),"S","M","T","W","T","F","S")</f>
        <v>W</v>
      </c>
      <c r="F30" s="33" t="str">
        <f>CHOOSE(1+MOD(startday+5-2,7),"S","M","T","W","T","F","S")</f>
        <v>T</v>
      </c>
      <c r="G30" s="33" t="str">
        <f>CHOOSE(1+MOD(startday+6-2,7),"S","M","T","W","T","F","S")</f>
        <v>F</v>
      </c>
      <c r="H30" s="34" t="str">
        <f>CHOOSE(1+MOD(startday+7-2,7),"S","M","T","W","T","F","S")</f>
        <v>S</v>
      </c>
      <c r="I30" s="24"/>
      <c r="J30" s="110"/>
      <c r="K30" s="111"/>
      <c r="L30" s="111"/>
      <c r="M30" s="111"/>
      <c r="N30" s="111"/>
      <c r="O30" s="111"/>
      <c r="P30" s="111"/>
      <c r="Q30" s="111"/>
      <c r="R30" s="111"/>
      <c r="S30" s="112"/>
      <c r="T30" s="113"/>
      <c r="U30" s="32" t="str">
        <f>CHOOSE(1+MOD(startday+1-2,7),"S","M","T","W","T","F","S")</f>
        <v>S</v>
      </c>
      <c r="V30" s="33" t="str">
        <f>CHOOSE(1+MOD(startday+2-2,7),"S","M","T","W","T","F","S")</f>
        <v>M</v>
      </c>
      <c r="W30" s="33" t="str">
        <f>CHOOSE(1+MOD(startday+3-2,7),"S","M","T","W","T","F","S")</f>
        <v>T</v>
      </c>
      <c r="X30" s="33" t="str">
        <f>CHOOSE(1+MOD(startday+4-2,7),"S","M","T","W","T","F","S")</f>
        <v>W</v>
      </c>
      <c r="Y30" s="33" t="str">
        <f>CHOOSE(1+MOD(startday+5-2,7),"S","M","T","W","T","F","S")</f>
        <v>T</v>
      </c>
      <c r="Z30" s="33" t="str">
        <f>CHOOSE(1+MOD(startday+6-2,7),"S","M","T","W","T","F","S")</f>
        <v>F</v>
      </c>
      <c r="AA30" s="34" t="str">
        <f>CHOOSE(1+MOD(startday+7-2,7),"S","M","T","W","T","F","S")</f>
        <v>S</v>
      </c>
      <c r="AB30" s="24"/>
      <c r="AC30" s="24"/>
    </row>
    <row r="31" ht="10.5" customHeight="1">
      <c r="A31" s="24"/>
      <c r="B31" s="114" t="str">
        <f>IF(WEEKDAY(B27,1)=startday,B27,"")</f>
        <v/>
      </c>
      <c r="C31" s="41" t="str">
        <f>IF(B31="",IF(WEEKDAY(B27,1)=MOD(startday,7)+1,B27,""),B31+1)</f>
        <v/>
      </c>
      <c r="D31" s="38" t="str">
        <f>IF(C31="",IF(WEEKDAY(B27,1)=MOD(startday+1,7)+1,B27,""),C31+1)</f>
        <v/>
      </c>
      <c r="E31" s="38" t="str">
        <f>IF(D31="",IF(WEEKDAY(B27,1)=MOD(startday+2,7)+1,B27,""),D31+1)</f>
        <v/>
      </c>
      <c r="F31" s="38" t="str">
        <f>IF(E31="",IF(WEEKDAY(B27,1)=MOD(startday+3,7)+1,B27,""),E31+1)</f>
        <v/>
      </c>
      <c r="G31" s="38">
        <f>IF(F31="",IF(WEEKDAY(B27,1)=MOD(startday+4,7)+1,B27,""),F31+1)</f>
        <v>45170</v>
      </c>
      <c r="H31" s="39">
        <f>IF(G31="",IF(WEEKDAY(B27,1)=MOD(startday+5,7)+1,B27,""),G31+1)</f>
        <v>45171</v>
      </c>
      <c r="I31" s="24"/>
      <c r="J31" s="102"/>
      <c r="K31" s="115"/>
      <c r="L31" s="116"/>
      <c r="M31" s="103"/>
      <c r="N31" s="103"/>
      <c r="O31" s="103"/>
      <c r="P31" s="117"/>
      <c r="Q31" s="116"/>
      <c r="R31" s="118"/>
      <c r="S31" s="59"/>
      <c r="T31" s="24"/>
      <c r="U31" s="37" t="str">
        <f>IF(WEEKDAY(U27,1)=startday,U27,"")</f>
        <v/>
      </c>
      <c r="V31" s="52" t="str">
        <f>IF(U31="",IF(WEEKDAY(U27,1)=MOD(startday,7)+1,U27,""),U31+1)</f>
        <v/>
      </c>
      <c r="W31" s="52" t="str">
        <f>IF(V31="",IF(WEEKDAY(U27,1)=MOD(startday+1,7)+1,U27,""),V31+1)</f>
        <v/>
      </c>
      <c r="X31" s="38" t="str">
        <f>IF(W31="",IF(WEEKDAY(U27,1)=MOD(startday+2,7)+1,U27,""),W31+1)</f>
        <v/>
      </c>
      <c r="Y31" s="52" t="str">
        <f>IF(X31="",IF(WEEKDAY(U27,1)=MOD(startday+3,7)+1,U27,""),X31+1)</f>
        <v/>
      </c>
      <c r="Z31" s="52">
        <f>IF(Y31="",IF(WEEKDAY(U27,1)=MOD(startday+4,7)+1,U27,""),Y31+1)</f>
        <v>45352</v>
      </c>
      <c r="AA31" s="53">
        <f>IF(Z31="",IF(WEEKDAY(U27,1)=MOD(startday+5,7)+1,U27,""),Z31+1)</f>
        <v>45353</v>
      </c>
      <c r="AB31" s="24"/>
      <c r="AC31" s="24"/>
    </row>
    <row r="32" ht="12.75" customHeight="1">
      <c r="A32" s="24"/>
      <c r="B32" s="114">
        <f t="shared" ref="B32:B36" si="27">IF(H31="","",IF(MONTH(H31+1)&lt;&gt;MONTH(H31),"",H31+1))</f>
        <v>45172</v>
      </c>
      <c r="C32" s="41">
        <f t="shared" ref="C32:H32" si="25">IF(B32="","",IF(MONTH(B32+1)&lt;&gt;MONTH(B32),"",B32+1))</f>
        <v>45173</v>
      </c>
      <c r="D32" s="38">
        <f t="shared" si="25"/>
        <v>45174</v>
      </c>
      <c r="E32" s="47">
        <f t="shared" si="25"/>
        <v>45175</v>
      </c>
      <c r="F32" s="38">
        <f t="shared" si="25"/>
        <v>45176</v>
      </c>
      <c r="G32" s="38">
        <f t="shared" si="25"/>
        <v>45177</v>
      </c>
      <c r="H32" s="39">
        <f t="shared" si="25"/>
        <v>45178</v>
      </c>
      <c r="I32" s="24"/>
      <c r="J32" s="119" t="s">
        <v>30</v>
      </c>
      <c r="K32" s="120"/>
      <c r="L32" s="121"/>
      <c r="M32" s="122"/>
      <c r="N32" s="122"/>
      <c r="O32" s="122"/>
      <c r="P32" s="123"/>
      <c r="Q32" s="121"/>
      <c r="R32" s="124"/>
      <c r="S32" s="59"/>
      <c r="T32" s="24"/>
      <c r="U32" s="37">
        <f t="shared" ref="U32:U36" si="29">IF(AA31="","",IF(MONTH(AA31+1)&lt;&gt;MONTH(AA31),"",AA31+1))</f>
        <v>45354</v>
      </c>
      <c r="V32" s="52">
        <f t="shared" ref="V32:AA32" si="26">IF(U32="","",IF(MONTH(U32+1)&lt;&gt;MONTH(U32),"",U32+1))</f>
        <v>45355</v>
      </c>
      <c r="W32" s="52">
        <f t="shared" si="26"/>
        <v>45356</v>
      </c>
      <c r="X32" s="38">
        <f t="shared" si="26"/>
        <v>45357</v>
      </c>
      <c r="Y32" s="52">
        <f t="shared" si="26"/>
        <v>45358</v>
      </c>
      <c r="Z32" s="52">
        <f t="shared" si="26"/>
        <v>45359</v>
      </c>
      <c r="AA32" s="53">
        <f t="shared" si="26"/>
        <v>45360</v>
      </c>
      <c r="AB32" s="24"/>
      <c r="AC32" s="24"/>
      <c r="AD32" s="4"/>
    </row>
    <row r="33" ht="10.5" customHeight="1">
      <c r="A33" s="24"/>
      <c r="B33" s="114">
        <f t="shared" si="27"/>
        <v>45179</v>
      </c>
      <c r="C33" s="41">
        <f t="shared" ref="C33:H33" si="28">IF(B33="","",IF(MONTH(B33+1)&lt;&gt;MONTH(B33),"",B33+1))</f>
        <v>45180</v>
      </c>
      <c r="D33" s="38">
        <f t="shared" si="28"/>
        <v>45181</v>
      </c>
      <c r="E33" s="38">
        <f t="shared" si="28"/>
        <v>45182</v>
      </c>
      <c r="F33" s="38">
        <f t="shared" si="28"/>
        <v>45183</v>
      </c>
      <c r="G33" s="38">
        <f t="shared" si="28"/>
        <v>45184</v>
      </c>
      <c r="H33" s="43">
        <f t="shared" si="28"/>
        <v>45185</v>
      </c>
      <c r="I33" s="24"/>
      <c r="J33" s="125" t="s">
        <v>31</v>
      </c>
      <c r="K33" s="126">
        <v>0.7291666666666666</v>
      </c>
      <c r="L33" s="127" t="s">
        <v>32</v>
      </c>
      <c r="M33" s="128"/>
      <c r="N33" s="128"/>
      <c r="O33" s="128"/>
      <c r="P33" s="128"/>
      <c r="Q33" s="128"/>
      <c r="R33" s="129"/>
      <c r="S33" s="59"/>
      <c r="T33" s="24"/>
      <c r="U33" s="37">
        <f t="shared" si="29"/>
        <v>45361</v>
      </c>
      <c r="V33" s="60">
        <f t="shared" ref="V33:AA33" si="30">IF(U33="","",IF(MONTH(U33+1)&lt;&gt;MONTH(U33),"",U33+1))</f>
        <v>45362</v>
      </c>
      <c r="W33" s="60">
        <f t="shared" si="30"/>
        <v>45363</v>
      </c>
      <c r="X33" s="41">
        <f t="shared" si="30"/>
        <v>45364</v>
      </c>
      <c r="Y33" s="41">
        <f t="shared" si="30"/>
        <v>45365</v>
      </c>
      <c r="Z33" s="60">
        <f t="shared" si="30"/>
        <v>45366</v>
      </c>
      <c r="AA33" s="53">
        <f t="shared" si="30"/>
        <v>45367</v>
      </c>
      <c r="AB33" s="24"/>
      <c r="AC33" s="24"/>
      <c r="AD33" s="31" t="s">
        <v>33</v>
      </c>
    </row>
    <row r="34" ht="10.5" customHeight="1">
      <c r="A34" s="24"/>
      <c r="B34" s="114">
        <f t="shared" si="27"/>
        <v>45186</v>
      </c>
      <c r="C34" s="41">
        <f t="shared" ref="C34:H34" si="31">IF(B34="","",IF(MONTH(B34+1)&lt;&gt;MONTH(B34),"",B34+1))</f>
        <v>45187</v>
      </c>
      <c r="D34" s="38">
        <f t="shared" si="31"/>
        <v>45188</v>
      </c>
      <c r="E34" s="38">
        <f t="shared" si="31"/>
        <v>45189</v>
      </c>
      <c r="F34" s="44">
        <f t="shared" si="31"/>
        <v>45190</v>
      </c>
      <c r="G34" s="38">
        <f t="shared" si="31"/>
        <v>45191</v>
      </c>
      <c r="H34" s="39">
        <f t="shared" si="31"/>
        <v>45192</v>
      </c>
      <c r="I34" s="24"/>
      <c r="J34" s="130" t="s">
        <v>34</v>
      </c>
      <c r="K34" s="131">
        <v>0.5</v>
      </c>
      <c r="L34" s="132" t="s">
        <v>35</v>
      </c>
      <c r="M34" s="133"/>
      <c r="N34" s="133"/>
      <c r="O34" s="133"/>
      <c r="P34" s="133"/>
      <c r="Q34" s="133"/>
      <c r="R34" s="134"/>
      <c r="S34" s="59"/>
      <c r="T34" s="24"/>
      <c r="U34" s="37">
        <f t="shared" si="29"/>
        <v>45368</v>
      </c>
      <c r="V34" s="52">
        <f t="shared" ref="V34:AA34" si="32">IF(U34="","",IF(MONTH(U34+1)&lt;&gt;MONTH(U34),"",U34+1))</f>
        <v>45369</v>
      </c>
      <c r="W34" s="52">
        <f t="shared" si="32"/>
        <v>45370</v>
      </c>
      <c r="X34" s="38">
        <f t="shared" si="32"/>
        <v>45371</v>
      </c>
      <c r="Y34" s="82">
        <f t="shared" si="32"/>
        <v>45372</v>
      </c>
      <c r="Z34" s="60">
        <f t="shared" si="32"/>
        <v>45373</v>
      </c>
      <c r="AA34" s="53">
        <f t="shared" si="32"/>
        <v>45374</v>
      </c>
      <c r="AB34" s="24"/>
      <c r="AC34" s="24"/>
    </row>
    <row r="35" ht="10.5" customHeight="1">
      <c r="A35" s="24"/>
      <c r="B35" s="114">
        <f t="shared" si="27"/>
        <v>45193</v>
      </c>
      <c r="C35" s="41">
        <f t="shared" ref="C35:H35" si="33">IF(B35="","",IF(MONTH(B35+1)&lt;&gt;MONTH(B35),"",B35+1))</f>
        <v>45194</v>
      </c>
      <c r="D35" s="46">
        <f t="shared" si="33"/>
        <v>45195</v>
      </c>
      <c r="E35" s="38">
        <f t="shared" si="33"/>
        <v>45196</v>
      </c>
      <c r="F35" s="48">
        <f t="shared" si="33"/>
        <v>45197</v>
      </c>
      <c r="G35" s="38">
        <f t="shared" si="33"/>
        <v>45198</v>
      </c>
      <c r="H35" s="39">
        <f t="shared" si="33"/>
        <v>45199</v>
      </c>
      <c r="I35" s="24"/>
      <c r="J35" s="135" t="s">
        <v>36</v>
      </c>
      <c r="K35" s="136"/>
      <c r="L35" s="136" t="s">
        <v>37</v>
      </c>
      <c r="M35" s="137"/>
      <c r="N35" s="137"/>
      <c r="O35" s="138"/>
      <c r="P35" s="138"/>
      <c r="Q35" s="138"/>
      <c r="R35" s="139"/>
      <c r="S35" s="59"/>
      <c r="T35" s="24"/>
      <c r="U35" s="37">
        <f t="shared" si="29"/>
        <v>45375</v>
      </c>
      <c r="V35" s="60">
        <f t="shared" ref="V35:AA35" si="34">IF(U35="","",IF(MONTH(U35+1)&lt;&gt;MONTH(U35),"",U35+1))</f>
        <v>45376</v>
      </c>
      <c r="W35" s="140">
        <f t="shared" si="34"/>
        <v>45377</v>
      </c>
      <c r="X35" s="47">
        <f t="shared" si="34"/>
        <v>45378</v>
      </c>
      <c r="Y35" s="141">
        <f t="shared" si="34"/>
        <v>45379</v>
      </c>
      <c r="Z35" s="60">
        <f t="shared" si="34"/>
        <v>45380</v>
      </c>
      <c r="AA35" s="53">
        <f t="shared" si="34"/>
        <v>45381</v>
      </c>
      <c r="AB35" s="24"/>
      <c r="AC35" s="24"/>
    </row>
    <row r="36" ht="10.5" customHeight="1">
      <c r="A36" s="24"/>
      <c r="B36" s="40" t="str">
        <f t="shared" si="27"/>
        <v/>
      </c>
      <c r="C36" s="60" t="str">
        <f t="shared" ref="C36:H36" si="35">IF(B36="","",IF(MONTH(B36+1)&lt;&gt;MONTH(B36),"",B36+1))</f>
        <v/>
      </c>
      <c r="D36" s="60" t="str">
        <f t="shared" si="35"/>
        <v/>
      </c>
      <c r="E36" s="60" t="str">
        <f t="shared" si="35"/>
        <v/>
      </c>
      <c r="F36" s="60" t="str">
        <f t="shared" si="35"/>
        <v/>
      </c>
      <c r="G36" s="60" t="str">
        <f t="shared" si="35"/>
        <v/>
      </c>
      <c r="H36" s="61" t="str">
        <f t="shared" si="35"/>
        <v/>
      </c>
      <c r="I36" s="24"/>
      <c r="J36" s="142" t="s">
        <v>38</v>
      </c>
      <c r="K36" s="143">
        <v>0.7083333333333334</v>
      </c>
      <c r="L36" s="144" t="s">
        <v>39</v>
      </c>
      <c r="M36" s="145"/>
      <c r="N36" s="145"/>
      <c r="O36" s="145"/>
      <c r="P36" s="145"/>
      <c r="Q36" s="145"/>
      <c r="R36" s="146"/>
      <c r="S36" s="59"/>
      <c r="T36" s="24"/>
      <c r="U36" s="37">
        <f t="shared" si="29"/>
        <v>45382</v>
      </c>
      <c r="V36" s="52" t="str">
        <f t="shared" ref="V36:AA36" si="36">IF(U36="","",IF(MONTH(U36+1)&lt;&gt;MONTH(U36),"",U36+1))</f>
        <v/>
      </c>
      <c r="W36" s="52" t="str">
        <f t="shared" si="36"/>
        <v/>
      </c>
      <c r="X36" s="52" t="str">
        <f t="shared" si="36"/>
        <v/>
      </c>
      <c r="Y36" s="52" t="str">
        <f t="shared" si="36"/>
        <v/>
      </c>
      <c r="Z36" s="52" t="str">
        <f t="shared" si="36"/>
        <v/>
      </c>
      <c r="AA36" s="53" t="str">
        <f t="shared" si="36"/>
        <v/>
      </c>
      <c r="AB36" s="24"/>
      <c r="AC36" s="24"/>
    </row>
    <row r="37" ht="10.5" customHeight="1">
      <c r="A37" s="24"/>
      <c r="B37" s="70">
        <f>DATE(YEAR(B27+35),MONTH(B27+35),1)</f>
        <v>45200</v>
      </c>
      <c r="C37" s="6"/>
      <c r="D37" s="6"/>
      <c r="E37" s="6"/>
      <c r="F37" s="6"/>
      <c r="G37" s="6"/>
      <c r="H37" s="71"/>
      <c r="I37" s="24"/>
      <c r="J37" s="147"/>
      <c r="K37" s="84"/>
      <c r="L37" s="77"/>
      <c r="M37" s="45"/>
      <c r="N37" s="45"/>
      <c r="O37" s="45"/>
      <c r="P37" s="45"/>
      <c r="Q37" s="45"/>
      <c r="R37" s="74"/>
      <c r="S37" s="45"/>
      <c r="T37" s="24"/>
      <c r="U37" s="70">
        <f>DATE(YEAR(U27+35),MONTH(U27+35),1)</f>
        <v>45383</v>
      </c>
      <c r="V37" s="6"/>
      <c r="W37" s="6"/>
      <c r="X37" s="6"/>
      <c r="Y37" s="6"/>
      <c r="Z37" s="6"/>
      <c r="AA37" s="71"/>
      <c r="AB37" s="24"/>
      <c r="AC37" s="24"/>
    </row>
    <row r="38" ht="10.5" customHeight="1">
      <c r="A38" s="24"/>
      <c r="B38" s="99"/>
      <c r="C38" s="100"/>
      <c r="D38" s="100"/>
      <c r="E38" s="100"/>
      <c r="F38" s="100"/>
      <c r="G38" s="100"/>
      <c r="H38" s="101"/>
      <c r="I38" s="24"/>
      <c r="J38" s="147"/>
      <c r="K38" s="148"/>
      <c r="L38" s="73"/>
      <c r="M38" s="45"/>
      <c r="N38" s="45"/>
      <c r="O38" s="45"/>
      <c r="P38" s="45"/>
      <c r="Q38" s="45"/>
      <c r="R38" s="45"/>
      <c r="S38" s="45"/>
      <c r="T38" s="24"/>
      <c r="U38" s="99"/>
      <c r="V38" s="100"/>
      <c r="W38" s="100"/>
      <c r="X38" s="100"/>
      <c r="Y38" s="100"/>
      <c r="Z38" s="100"/>
      <c r="AA38" s="101"/>
      <c r="AB38" s="24"/>
      <c r="AC38" s="24"/>
    </row>
    <row r="39" ht="10.5" customHeight="1">
      <c r="A39" s="24"/>
      <c r="B39" s="32" t="str">
        <f>CHOOSE(1+MOD(startday+1-2,7),"S","M","T","W","T","F","S")</f>
        <v>S</v>
      </c>
      <c r="C39" s="33" t="str">
        <f>CHOOSE(1+MOD(startday+2-2,7),"S","M","T","W","T","F","S")</f>
        <v>M</v>
      </c>
      <c r="D39" s="33" t="str">
        <f>CHOOSE(1+MOD(startday+3-2,7),"S","M","T","W","T","F","S")</f>
        <v>T</v>
      </c>
      <c r="E39" s="33" t="str">
        <f>CHOOSE(1+MOD(startday+4-2,7),"S","M","T","W","T","F","S")</f>
        <v>W</v>
      </c>
      <c r="F39" s="33" t="str">
        <f>CHOOSE(1+MOD(startday+5-2,7),"S","M","T","W","T","F","S")</f>
        <v>T</v>
      </c>
      <c r="G39" s="33" t="str">
        <f>CHOOSE(1+MOD(startday+6-2,7),"S","M","T","W","T","F","S")</f>
        <v>F</v>
      </c>
      <c r="H39" s="34" t="str">
        <f>CHOOSE(1+MOD(startday+7-2,7),"S","M","T","W","T","F","S")</f>
        <v>S</v>
      </c>
      <c r="I39" s="24"/>
      <c r="J39" s="72"/>
      <c r="K39" s="84"/>
      <c r="L39" s="73"/>
      <c r="M39" s="74"/>
      <c r="N39" s="74"/>
      <c r="O39" s="74"/>
      <c r="P39" s="45"/>
      <c r="Q39" s="45"/>
      <c r="R39" s="45"/>
      <c r="S39" s="45"/>
      <c r="T39" s="24"/>
      <c r="U39" s="32" t="str">
        <f>CHOOSE(1+MOD(startday+1-2,7),"S","M","T","W","T","F","S")</f>
        <v>S</v>
      </c>
      <c r="V39" s="33" t="str">
        <f>CHOOSE(1+MOD(startday+2-2,7),"S","M","T","W","T","F","S")</f>
        <v>M</v>
      </c>
      <c r="W39" s="79" t="str">
        <f>CHOOSE(1+MOD(startday+3-2,7),"S","M","T","W","T","F","S")</f>
        <v>T</v>
      </c>
      <c r="X39" s="79" t="str">
        <f>CHOOSE(1+MOD(startday+4-2,7),"S","M","T","W","T","F","S")</f>
        <v>W</v>
      </c>
      <c r="Y39" s="79" t="str">
        <f>CHOOSE(1+MOD(startday+5-2,7),"S","M","T","W","T","F","S")</f>
        <v>T</v>
      </c>
      <c r="Z39" s="33" t="str">
        <f>CHOOSE(1+MOD(startday+6-2,7),"S","M","T","W","T","F","S")</f>
        <v>F</v>
      </c>
      <c r="AA39" s="34" t="str">
        <f>CHOOSE(1+MOD(startday+7-2,7),"S","M","T","W","T","F","S")</f>
        <v>S</v>
      </c>
      <c r="AB39" s="24"/>
      <c r="AC39" s="24"/>
    </row>
    <row r="40" ht="10.5" customHeight="1">
      <c r="A40" s="24"/>
      <c r="B40" s="40">
        <f>IF(WEEKDAY(B37,1)=startday,B37,"")</f>
        <v>45200</v>
      </c>
      <c r="C40" s="41">
        <f>IF(B40="",IF(WEEKDAY(B37,1)=MOD(startday,7)+1,B37,""),B40+1)</f>
        <v>45201</v>
      </c>
      <c r="D40" s="41">
        <f>IF(C40="",IF(WEEKDAY(B37,1)=MOD(startday+1,7)+1,B37,""),C40+1)</f>
        <v>45202</v>
      </c>
      <c r="E40" s="47">
        <f>IF(D40="",IF(WEEKDAY(B37,1)=MOD(startday+2,7)+1,B37,""),D40+1)</f>
        <v>45203</v>
      </c>
      <c r="F40" s="38">
        <f>IF(E40="",IF(WEEKDAY(B37,1)=MOD(startday+3,7)+1,B37,""),E40+1)</f>
        <v>45204</v>
      </c>
      <c r="G40" s="38">
        <f>IF(F40="",IF(WEEKDAY(B37,1)=MOD(startday+4,7)+1,B37,""),F40+1)</f>
        <v>45205</v>
      </c>
      <c r="H40" s="39">
        <f>IF(G40="",IF(WEEKDAY(B37,1)=MOD(startday+5,7)+1,B37,""),G40+1)</f>
        <v>45206</v>
      </c>
      <c r="I40" s="24"/>
      <c r="J40" s="90"/>
      <c r="K40" s="45"/>
      <c r="L40" s="73"/>
      <c r="M40" s="74"/>
      <c r="N40" s="74"/>
      <c r="O40" s="74"/>
      <c r="P40" s="74"/>
      <c r="Q40" s="74"/>
      <c r="R40" s="78"/>
      <c r="S40" s="59"/>
      <c r="T40" s="24"/>
      <c r="U40" s="37" t="str">
        <f>IF(WEEKDAY(U37,1)=startday,U37,"")</f>
        <v/>
      </c>
      <c r="V40" s="60">
        <f>IF(U40="",IF(WEEKDAY(U37,1)=MOD(startday,7)+1,U37,""),U40+1)</f>
        <v>45383</v>
      </c>
      <c r="W40" s="52">
        <f>IF(V40="",IF(WEEKDAY(U37,1)=MOD(startday+1,7)+1,U37,""),V40+1)</f>
        <v>45384</v>
      </c>
      <c r="X40" s="52">
        <f>IF(W40="",IF(WEEKDAY(U37,1)=MOD(startday+2,7)+1,U37,""),W40+1)</f>
        <v>45385</v>
      </c>
      <c r="Y40" s="52">
        <f>IF(X40="",IF(WEEKDAY(U37,1)=MOD(startday+3,7)+1,U37,""),X40+1)</f>
        <v>45386</v>
      </c>
      <c r="Z40" s="60">
        <f>IF(Y40="",IF(WEEKDAY(U37,1)=MOD(startday+4,7)+1,U37,""),Y40+1)</f>
        <v>45387</v>
      </c>
      <c r="AA40" s="61">
        <f>IF(Z40="",IF(WEEKDAY(U37,1)=MOD(startday+5,7)+1,U37,""),Z40+1)</f>
        <v>45388</v>
      </c>
      <c r="AB40" s="24"/>
      <c r="AC40" s="24"/>
      <c r="AD40" s="149"/>
    </row>
    <row r="41" ht="12.0" customHeight="1">
      <c r="A41" s="24"/>
      <c r="B41" s="40">
        <f t="shared" ref="B41:B45" si="39">IF(H40="","",IF(MONTH(H40+1)&lt;&gt;MONTH(H40),"",H40+1))</f>
        <v>45207</v>
      </c>
      <c r="C41" s="41">
        <f t="shared" ref="C41:H41" si="37">IF(B41="","",IF(MONTH(B41+1)&lt;&gt;MONTH(B41),"",B41+1))</f>
        <v>45208</v>
      </c>
      <c r="D41" s="38">
        <f t="shared" si="37"/>
        <v>45209</v>
      </c>
      <c r="E41" s="38">
        <f t="shared" si="37"/>
        <v>45210</v>
      </c>
      <c r="F41" s="38">
        <f t="shared" si="37"/>
        <v>45211</v>
      </c>
      <c r="G41" s="38">
        <f t="shared" si="37"/>
        <v>45212</v>
      </c>
      <c r="H41" s="39">
        <f t="shared" si="37"/>
        <v>45213</v>
      </c>
      <c r="I41" s="24"/>
      <c r="J41" s="72"/>
      <c r="K41" s="84"/>
      <c r="L41" s="73"/>
      <c r="M41" s="74"/>
      <c r="N41" s="74"/>
      <c r="O41" s="74"/>
      <c r="P41" s="74"/>
      <c r="Q41" s="74"/>
      <c r="R41" s="78"/>
      <c r="S41" s="59"/>
      <c r="T41" s="24"/>
      <c r="U41" s="37">
        <f t="shared" ref="U41:U45" si="41">IF(AA40="","",IF(MONTH(AA40+1)&lt;&gt;MONTH(AA40),"",AA40+1))</f>
        <v>45389</v>
      </c>
      <c r="V41" s="60">
        <f t="shared" ref="V41:AA41" si="38">IF(U41="","",IF(MONTH(U41+1)&lt;&gt;MONTH(U41),"",U41+1))</f>
        <v>45390</v>
      </c>
      <c r="W41" s="52">
        <f t="shared" si="38"/>
        <v>45391</v>
      </c>
      <c r="X41" s="38">
        <f t="shared" si="38"/>
        <v>45392</v>
      </c>
      <c r="Y41" s="52">
        <f t="shared" si="38"/>
        <v>45393</v>
      </c>
      <c r="Z41" s="60">
        <f t="shared" si="38"/>
        <v>45394</v>
      </c>
      <c r="AA41" s="61">
        <f t="shared" si="38"/>
        <v>45395</v>
      </c>
      <c r="AB41" s="24"/>
      <c r="AC41" s="24"/>
      <c r="AD41" s="4"/>
    </row>
    <row r="42" ht="10.5" customHeight="1">
      <c r="A42" s="24"/>
      <c r="B42" s="40">
        <f t="shared" si="39"/>
        <v>45214</v>
      </c>
      <c r="C42" s="41">
        <f t="shared" ref="C42:H42" si="40">IF(B42="","",IF(MONTH(B42+1)&lt;&gt;MONTH(B42),"",B42+1))</f>
        <v>45215</v>
      </c>
      <c r="D42" s="41">
        <f t="shared" si="40"/>
        <v>45216</v>
      </c>
      <c r="E42" s="41">
        <f t="shared" si="40"/>
        <v>45217</v>
      </c>
      <c r="F42" s="44">
        <f t="shared" si="40"/>
        <v>45218</v>
      </c>
      <c r="G42" s="41">
        <f t="shared" si="40"/>
        <v>45219</v>
      </c>
      <c r="H42" s="42">
        <f t="shared" si="40"/>
        <v>45220</v>
      </c>
      <c r="I42" s="24"/>
      <c r="J42" s="72"/>
      <c r="K42" s="74"/>
      <c r="L42" s="73"/>
      <c r="M42" s="74"/>
      <c r="N42" s="74"/>
      <c r="O42" s="74"/>
      <c r="P42" s="74"/>
      <c r="Q42" s="74"/>
      <c r="R42" s="78"/>
      <c r="S42" s="59"/>
      <c r="T42" s="150"/>
      <c r="U42" s="37">
        <f t="shared" si="41"/>
        <v>45396</v>
      </c>
      <c r="V42" s="60">
        <f t="shared" ref="V42:AA42" si="42">IF(U42="","",IF(MONTH(U42+1)&lt;&gt;MONTH(U42),"",U42+1))</f>
        <v>45397</v>
      </c>
      <c r="W42" s="60">
        <f t="shared" si="42"/>
        <v>45398</v>
      </c>
      <c r="X42" s="41">
        <f t="shared" si="42"/>
        <v>45399</v>
      </c>
      <c r="Y42" s="44">
        <f t="shared" si="42"/>
        <v>45400</v>
      </c>
      <c r="Z42" s="60">
        <f t="shared" si="42"/>
        <v>45401</v>
      </c>
      <c r="AA42" s="61">
        <f t="shared" si="42"/>
        <v>45402</v>
      </c>
      <c r="AB42" s="24"/>
      <c r="AC42" s="24"/>
      <c r="AD42" s="149"/>
    </row>
    <row r="43" ht="10.5" customHeight="1">
      <c r="A43" s="24"/>
      <c r="B43" s="40">
        <f t="shared" si="39"/>
        <v>45221</v>
      </c>
      <c r="C43" s="38">
        <f t="shared" ref="C43:H43" si="43">IF(B43="","",IF(MONTH(B43+1)&lt;&gt;MONTH(B43),"",B43+1))</f>
        <v>45222</v>
      </c>
      <c r="D43" s="46">
        <f t="shared" si="43"/>
        <v>45223</v>
      </c>
      <c r="E43" s="41">
        <f t="shared" si="43"/>
        <v>45224</v>
      </c>
      <c r="F43" s="48">
        <f t="shared" si="43"/>
        <v>45225</v>
      </c>
      <c r="G43" s="41">
        <f t="shared" si="43"/>
        <v>45226</v>
      </c>
      <c r="H43" s="42">
        <f t="shared" si="43"/>
        <v>45227</v>
      </c>
      <c r="I43" s="24"/>
      <c r="J43" s="72"/>
      <c r="K43" s="74"/>
      <c r="L43" s="73"/>
      <c r="M43" s="74"/>
      <c r="N43" s="74"/>
      <c r="O43" s="74"/>
      <c r="P43" s="74"/>
      <c r="Q43" s="74"/>
      <c r="R43" s="78"/>
      <c r="S43" s="59"/>
      <c r="T43" s="24"/>
      <c r="U43" s="37">
        <f t="shared" si="41"/>
        <v>45403</v>
      </c>
      <c r="V43" s="60">
        <f t="shared" ref="V43:AA43" si="44">IF(U43="","",IF(MONTH(U43+1)&lt;&gt;MONTH(U43),"",U43+1))</f>
        <v>45404</v>
      </c>
      <c r="W43" s="140">
        <f t="shared" si="44"/>
        <v>45405</v>
      </c>
      <c r="X43" s="47">
        <f t="shared" si="44"/>
        <v>45406</v>
      </c>
      <c r="Y43" s="48">
        <f t="shared" si="44"/>
        <v>45407</v>
      </c>
      <c r="Z43" s="60">
        <f t="shared" si="44"/>
        <v>45408</v>
      </c>
      <c r="AA43" s="61">
        <f t="shared" si="44"/>
        <v>45409</v>
      </c>
      <c r="AB43" s="24"/>
      <c r="AC43" s="24"/>
      <c r="AD43" s="20" t="s">
        <v>40</v>
      </c>
    </row>
    <row r="44" ht="10.5" customHeight="1">
      <c r="A44" s="24"/>
      <c r="B44" s="40">
        <f t="shared" si="39"/>
        <v>45228</v>
      </c>
      <c r="C44" s="38">
        <f t="shared" ref="C44:H44" si="45">IF(B44="","",IF(MONTH(B44+1)&lt;&gt;MONTH(B44),"",B44+1))</f>
        <v>45229</v>
      </c>
      <c r="D44" s="38">
        <f t="shared" si="45"/>
        <v>45230</v>
      </c>
      <c r="E44" s="41" t="str">
        <f t="shared" si="45"/>
        <v/>
      </c>
      <c r="F44" s="41" t="str">
        <f t="shared" si="45"/>
        <v/>
      </c>
      <c r="G44" s="41" t="str">
        <f t="shared" si="45"/>
        <v/>
      </c>
      <c r="H44" s="42" t="str">
        <f t="shared" si="45"/>
        <v/>
      </c>
      <c r="I44" s="24"/>
      <c r="J44" s="72"/>
      <c r="K44" s="74"/>
      <c r="L44" s="73"/>
      <c r="M44" s="74"/>
      <c r="N44" s="74"/>
      <c r="O44" s="74"/>
      <c r="P44" s="74"/>
      <c r="Q44" s="74"/>
      <c r="R44" s="78"/>
      <c r="S44" s="59"/>
      <c r="T44" s="24"/>
      <c r="U44" s="37">
        <f t="shared" si="41"/>
        <v>45410</v>
      </c>
      <c r="V44" s="52">
        <f t="shared" ref="V44:AA44" si="46">IF(U44="","",IF(MONTH(U44+1)&lt;&gt;MONTH(U44),"",U44+1))</f>
        <v>45411</v>
      </c>
      <c r="W44" s="52">
        <f t="shared" si="46"/>
        <v>45412</v>
      </c>
      <c r="X44" s="38" t="str">
        <f t="shared" si="46"/>
        <v/>
      </c>
      <c r="Y44" s="52" t="str">
        <f t="shared" si="46"/>
        <v/>
      </c>
      <c r="Z44" s="52" t="str">
        <f t="shared" si="46"/>
        <v/>
      </c>
      <c r="AA44" s="53" t="str">
        <f t="shared" si="46"/>
        <v/>
      </c>
      <c r="AB44" s="24"/>
      <c r="AC44" s="24"/>
    </row>
    <row r="45" ht="10.5" customHeight="1">
      <c r="A45" s="24"/>
      <c r="B45" s="40" t="str">
        <f t="shared" si="39"/>
        <v/>
      </c>
      <c r="C45" s="41" t="str">
        <f t="shared" ref="C45:H45" si="47">IF(B45="","",IF(MONTH(B45+1)&lt;&gt;MONTH(B45),"",B45+1))</f>
        <v/>
      </c>
      <c r="D45" s="41" t="str">
        <f t="shared" si="47"/>
        <v/>
      </c>
      <c r="E45" s="41" t="str">
        <f t="shared" si="47"/>
        <v/>
      </c>
      <c r="F45" s="41" t="str">
        <f t="shared" si="47"/>
        <v/>
      </c>
      <c r="G45" s="41" t="str">
        <f t="shared" si="47"/>
        <v/>
      </c>
      <c r="H45" s="42" t="str">
        <f t="shared" si="47"/>
        <v/>
      </c>
      <c r="I45" s="24"/>
      <c r="J45" s="151"/>
      <c r="K45" s="74"/>
      <c r="L45" s="74"/>
      <c r="M45" s="74"/>
      <c r="N45" s="74"/>
      <c r="O45" s="74"/>
      <c r="P45" s="74"/>
      <c r="Q45" s="74"/>
      <c r="R45" s="78"/>
      <c r="S45" s="59"/>
      <c r="T45" s="24"/>
      <c r="U45" s="37" t="str">
        <f t="shared" si="41"/>
        <v/>
      </c>
      <c r="V45" s="52" t="str">
        <f t="shared" ref="V45:AA45" si="48">IF(U45="","",IF(MONTH(U45+1)&lt;&gt;MONTH(U45),"",U45+1))</f>
        <v/>
      </c>
      <c r="W45" s="52" t="str">
        <f t="shared" si="48"/>
        <v/>
      </c>
      <c r="X45" s="52" t="str">
        <f t="shared" si="48"/>
        <v/>
      </c>
      <c r="Y45" s="52" t="str">
        <f t="shared" si="48"/>
        <v/>
      </c>
      <c r="Z45" s="52" t="str">
        <f t="shared" si="48"/>
        <v/>
      </c>
      <c r="AA45" s="53" t="str">
        <f t="shared" si="48"/>
        <v/>
      </c>
      <c r="AB45" s="24"/>
      <c r="AC45" s="24"/>
      <c r="AD45" s="149"/>
    </row>
    <row r="46" ht="10.5" customHeight="1">
      <c r="A46" s="24"/>
      <c r="B46" s="70">
        <f>DATE(YEAR(B37+35),MONTH(B37+35),1)</f>
        <v>45231</v>
      </c>
      <c r="C46" s="6"/>
      <c r="D46" s="6"/>
      <c r="E46" s="6"/>
      <c r="F46" s="6"/>
      <c r="G46" s="6"/>
      <c r="H46" s="71"/>
      <c r="I46" s="24"/>
      <c r="J46" s="152"/>
      <c r="K46" s="153"/>
      <c r="L46" s="153"/>
      <c r="M46" s="153"/>
      <c r="N46" s="153"/>
      <c r="O46" s="153"/>
      <c r="P46" s="153"/>
      <c r="Q46" s="153"/>
      <c r="R46" s="153"/>
      <c r="S46" s="154"/>
      <c r="T46" s="24"/>
      <c r="U46" s="70">
        <f>DATE(YEAR(U37+35),MONTH(U37+35),1)</f>
        <v>45413</v>
      </c>
      <c r="V46" s="6"/>
      <c r="W46" s="6"/>
      <c r="X46" s="6"/>
      <c r="Y46" s="6"/>
      <c r="Z46" s="6"/>
      <c r="AA46" s="71"/>
      <c r="AB46" s="24"/>
      <c r="AC46" s="24"/>
      <c r="AD46" s="23"/>
    </row>
    <row r="47" ht="10.5" customHeight="1">
      <c r="A47" s="24"/>
      <c r="B47" s="32" t="str">
        <f>CHOOSE(1+MOD(startday+1-2,7),"S","M","T","W","T","F","S")</f>
        <v>S</v>
      </c>
      <c r="C47" s="33" t="str">
        <f>CHOOSE(1+MOD(startday+2-2,7),"S","M","T","W","T","F","S")</f>
        <v>M</v>
      </c>
      <c r="D47" s="33" t="str">
        <f>CHOOSE(1+MOD(startday+3-2,7),"S","M","T","W","T","F","S")</f>
        <v>T</v>
      </c>
      <c r="E47" s="33" t="str">
        <f>CHOOSE(1+MOD(startday+4-2,7),"S","M","T","W","T","F","S")</f>
        <v>W</v>
      </c>
      <c r="F47" s="33" t="str">
        <f>CHOOSE(1+MOD(startday+5-2,7),"S","M","T","W","T","F","S")</f>
        <v>T</v>
      </c>
      <c r="G47" s="33" t="str">
        <f>CHOOSE(1+MOD(startday+6-2,7),"S","M","T","W","T","F","S")</f>
        <v>F</v>
      </c>
      <c r="H47" s="34" t="str">
        <f>CHOOSE(1+MOD(startday+7-2,7),"S","M","T","W","T","F","S")</f>
        <v>S</v>
      </c>
      <c r="I47" s="24"/>
      <c r="J47" s="80"/>
      <c r="K47" s="73"/>
      <c r="L47" s="74"/>
      <c r="M47" s="74"/>
      <c r="N47" s="74"/>
      <c r="O47" s="74"/>
      <c r="P47" s="74"/>
      <c r="Q47" s="74"/>
      <c r="R47" s="74"/>
      <c r="S47" s="45"/>
      <c r="T47" s="24"/>
      <c r="U47" s="32" t="str">
        <f>CHOOSE(1+MOD(startday+1-2,7),"S","M","T","W","T","F","S")</f>
        <v>S</v>
      </c>
      <c r="V47" s="33" t="str">
        <f>CHOOSE(1+MOD(startday+2-2,7),"S","M","T","W","T","F","S")</f>
        <v>M</v>
      </c>
      <c r="W47" s="33" t="str">
        <f>CHOOSE(1+MOD(startday+3-2,7),"S","M","T","W","T","F","S")</f>
        <v>T</v>
      </c>
      <c r="X47" s="33" t="str">
        <f>CHOOSE(1+MOD(startday+4-2,7),"S","M","T","W","T","F","S")</f>
        <v>W</v>
      </c>
      <c r="Y47" s="33" t="str">
        <f>CHOOSE(1+MOD(startday+5-2,7),"S","M","T","W","T","F","S")</f>
        <v>T</v>
      </c>
      <c r="Z47" s="33" t="str">
        <f>CHOOSE(1+MOD(startday+6-2,7),"S","M","T","W","T","F","S")</f>
        <v>F</v>
      </c>
      <c r="AA47" s="34" t="str">
        <f>CHOOSE(1+MOD(startday+7-2,7),"S","M","T","W","T","F","S")</f>
        <v>S</v>
      </c>
      <c r="AB47" s="24"/>
      <c r="AC47" s="24"/>
      <c r="AD47" s="23"/>
    </row>
    <row r="48" ht="12.0" customHeight="1">
      <c r="A48" s="24"/>
      <c r="B48" s="40" t="str">
        <f>IF(WEEKDAY(B46,1)=startday,B46,"")</f>
        <v/>
      </c>
      <c r="C48" s="41" t="str">
        <f>IF(B48="",IF(WEEKDAY(B46,1)=MOD(startday,7)+1,B46,""),B48+1)</f>
        <v/>
      </c>
      <c r="D48" s="38" t="str">
        <f>IF(C48="",IF(WEEKDAY(B46,1)=MOD(startday+1,7)+1,B46,""),C48+1)</f>
        <v/>
      </c>
      <c r="E48" s="47">
        <f>IF(D48="",IF(WEEKDAY(B46,1)=MOD(startday+2,7)+1,B46,""),D48+1)</f>
        <v>45231</v>
      </c>
      <c r="F48" s="38">
        <f>IF(E48="",IF(WEEKDAY(B46,1)=MOD(startday+3,7)+1,B46,""),E48+1)</f>
        <v>45232</v>
      </c>
      <c r="G48" s="41">
        <f>IF(F48="",IF(WEEKDAY(B46,1)=MOD(startday+4,7)+1,B46,""),F48+1)</f>
        <v>45233</v>
      </c>
      <c r="H48" s="42">
        <f>IF(G48="",IF(WEEKDAY(B46,1)=MOD(startday+5,7)+1,B46,""),G48+1)</f>
        <v>45234</v>
      </c>
      <c r="I48" s="24"/>
      <c r="J48" s="76"/>
      <c r="K48" s="73"/>
      <c r="L48" s="74"/>
      <c r="M48" s="74"/>
      <c r="N48" s="74"/>
      <c r="O48" s="73"/>
      <c r="P48" s="73"/>
      <c r="Q48" s="73"/>
      <c r="R48" s="74"/>
      <c r="S48" s="45"/>
      <c r="T48" s="24"/>
      <c r="U48" s="114" t="str">
        <f>IF(WEEKDAY(U46,1)=startday,U46,"")</f>
        <v/>
      </c>
      <c r="V48" s="41" t="str">
        <f>IF(U48="",IF(WEEKDAY(U46,1)=MOD(startday,7)+1,U46,""),U48+1)</f>
        <v/>
      </c>
      <c r="W48" s="41" t="str">
        <f>IF(V48="",IF(WEEKDAY(U46,1)=MOD(startday+1,7)+1,U46,""),V48+1)</f>
        <v/>
      </c>
      <c r="X48" s="41">
        <f>IF(W48="",IF(WEEKDAY(U46,1)=MOD(startday+2,7)+1,U46,""),W48+1)</f>
        <v>45413</v>
      </c>
      <c r="Y48" s="41">
        <f>IF(X48="",IF(WEEKDAY(U46,1)=MOD(startday+3,7)+1,U46,""),X48+1)</f>
        <v>45414</v>
      </c>
      <c r="Z48" s="41">
        <f>IF(Y48="",IF(WEEKDAY(U46,1)=MOD(startday+4,7)+1,U46,""),Y48+1)</f>
        <v>45415</v>
      </c>
      <c r="AA48" s="42">
        <f>IF(Z48="",IF(WEEKDAY(U46,1)=MOD(startday+5,7)+1,U46,""),Z48+1)</f>
        <v>45416</v>
      </c>
      <c r="AB48" s="24"/>
      <c r="AC48" s="24"/>
      <c r="AD48" s="4"/>
    </row>
    <row r="49" ht="10.5" customHeight="1">
      <c r="A49" s="24"/>
      <c r="B49" s="40">
        <f t="shared" ref="B49:B52" si="51">IF(H48="","",IF(MONTH(H48+1)&lt;&gt;MONTH(H48),"",H48+1))</f>
        <v>45235</v>
      </c>
      <c r="C49" s="60">
        <f t="shared" ref="C49:H49" si="49">IF(B49="","",IF(MONTH(B49+1)&lt;&gt;MONTH(B49),"",B49+1))</f>
        <v>45236</v>
      </c>
      <c r="D49" s="60">
        <f t="shared" si="49"/>
        <v>45237</v>
      </c>
      <c r="E49" s="60">
        <f t="shared" si="49"/>
        <v>45238</v>
      </c>
      <c r="F49" s="60">
        <f t="shared" si="49"/>
        <v>45239</v>
      </c>
      <c r="G49" s="60">
        <f t="shared" si="49"/>
        <v>45240</v>
      </c>
      <c r="H49" s="42">
        <f t="shared" si="49"/>
        <v>45241</v>
      </c>
      <c r="I49" s="24"/>
      <c r="J49" s="80"/>
      <c r="K49" s="73"/>
      <c r="L49" s="74"/>
      <c r="M49" s="74"/>
      <c r="N49" s="74"/>
      <c r="O49" s="73"/>
      <c r="P49" s="73"/>
      <c r="Q49" s="73"/>
      <c r="R49" s="74"/>
      <c r="S49" s="45"/>
      <c r="T49" s="24"/>
      <c r="U49" s="114">
        <f t="shared" ref="U49:U52" si="53">IF(AA48="","",IF(MONTH(AA48+1)&lt;&gt;MONTH(AA48),"",AA48+1))</f>
        <v>45417</v>
      </c>
      <c r="V49" s="41">
        <f t="shared" ref="V49:AA49" si="50">IF(U49="","",IF(MONTH(U49+1)&lt;&gt;MONTH(U49),"",U49+1))</f>
        <v>45418</v>
      </c>
      <c r="W49" s="38">
        <f t="shared" si="50"/>
        <v>45419</v>
      </c>
      <c r="X49" s="38">
        <f t="shared" si="50"/>
        <v>45420</v>
      </c>
      <c r="Y49" s="38">
        <f t="shared" si="50"/>
        <v>45421</v>
      </c>
      <c r="Z49" s="38">
        <f t="shared" si="50"/>
        <v>45422</v>
      </c>
      <c r="AA49" s="42">
        <f t="shared" si="50"/>
        <v>45423</v>
      </c>
      <c r="AB49" s="24"/>
      <c r="AC49" s="24"/>
      <c r="AD49" s="4"/>
    </row>
    <row r="50" ht="10.5" customHeight="1">
      <c r="A50" s="24"/>
      <c r="B50" s="40">
        <f t="shared" si="51"/>
        <v>45242</v>
      </c>
      <c r="C50" s="38">
        <f t="shared" ref="C50:H50" si="52">IF(B50="","",IF(MONTH(B50+1)&lt;&gt;MONTH(B50),"",B50+1))</f>
        <v>45243</v>
      </c>
      <c r="D50" s="38">
        <f t="shared" si="52"/>
        <v>45244</v>
      </c>
      <c r="E50" s="41">
        <f t="shared" si="52"/>
        <v>45245</v>
      </c>
      <c r="F50" s="44">
        <f t="shared" si="52"/>
        <v>45246</v>
      </c>
      <c r="G50" s="41">
        <f t="shared" si="52"/>
        <v>45247</v>
      </c>
      <c r="H50" s="42">
        <f t="shared" si="52"/>
        <v>45248</v>
      </c>
      <c r="I50" s="24"/>
      <c r="J50" s="147"/>
      <c r="K50" s="77"/>
      <c r="L50" s="45"/>
      <c r="M50" s="45"/>
      <c r="N50" s="45"/>
      <c r="O50" s="77"/>
      <c r="P50" s="77"/>
      <c r="Q50" s="77"/>
      <c r="R50" s="45"/>
      <c r="S50" s="45"/>
      <c r="T50" s="24"/>
      <c r="U50" s="114">
        <f t="shared" si="53"/>
        <v>45424</v>
      </c>
      <c r="V50" s="41">
        <f t="shared" ref="V50:AA50" si="54">IF(U50="","",IF(MONTH(U50+1)&lt;&gt;MONTH(U50),"",U50+1))</f>
        <v>45425</v>
      </c>
      <c r="W50" s="41">
        <f t="shared" si="54"/>
        <v>45426</v>
      </c>
      <c r="X50" s="41">
        <f t="shared" si="54"/>
        <v>45427</v>
      </c>
      <c r="Y50" s="82">
        <f t="shared" si="54"/>
        <v>45428</v>
      </c>
      <c r="Z50" s="41">
        <f t="shared" si="54"/>
        <v>45429</v>
      </c>
      <c r="AA50" s="42">
        <f t="shared" si="54"/>
        <v>45430</v>
      </c>
      <c r="AB50" s="24"/>
      <c r="AC50" s="24"/>
      <c r="AD50" s="4"/>
    </row>
    <row r="51" ht="10.5" customHeight="1">
      <c r="A51" s="24"/>
      <c r="B51" s="40">
        <f t="shared" si="51"/>
        <v>45249</v>
      </c>
      <c r="C51" s="41">
        <f t="shared" ref="C51:H51" si="55">IF(B51="","",IF(MONTH(B51+1)&lt;&gt;MONTH(B51),"",B51+1))</f>
        <v>45250</v>
      </c>
      <c r="D51" s="38">
        <f t="shared" si="55"/>
        <v>45251</v>
      </c>
      <c r="E51" s="41">
        <f t="shared" si="55"/>
        <v>45252</v>
      </c>
      <c r="F51" s="41">
        <f t="shared" si="55"/>
        <v>45253</v>
      </c>
      <c r="G51" s="41">
        <f t="shared" si="55"/>
        <v>45254</v>
      </c>
      <c r="H51" s="42">
        <f t="shared" si="55"/>
        <v>45255</v>
      </c>
      <c r="I51" s="24"/>
      <c r="J51" s="155"/>
      <c r="K51" s="156"/>
      <c r="L51" s="157"/>
      <c r="M51" s="157"/>
      <c r="N51" s="157"/>
      <c r="O51" s="156"/>
      <c r="P51" s="157"/>
      <c r="Q51" s="158"/>
      <c r="R51" s="158"/>
      <c r="S51" s="150"/>
      <c r="T51" s="24"/>
      <c r="U51" s="114">
        <f t="shared" si="53"/>
        <v>45431</v>
      </c>
      <c r="V51" s="41">
        <f t="shared" ref="V51:AA51" si="56">IF(U51="","",IF(MONTH(U51+1)&lt;&gt;MONTH(U51),"",U51+1))</f>
        <v>45432</v>
      </c>
      <c r="W51" s="38">
        <f t="shared" si="56"/>
        <v>45433</v>
      </c>
      <c r="X51" s="38">
        <f t="shared" si="56"/>
        <v>45434</v>
      </c>
      <c r="Y51" s="38">
        <f t="shared" si="56"/>
        <v>45435</v>
      </c>
      <c r="Z51" s="41">
        <f t="shared" si="56"/>
        <v>45436</v>
      </c>
      <c r="AA51" s="42">
        <f t="shared" si="56"/>
        <v>45437</v>
      </c>
      <c r="AB51" s="24"/>
      <c r="AC51" s="24"/>
      <c r="AD51" s="4"/>
    </row>
    <row r="52" ht="10.5" customHeight="1">
      <c r="A52" s="24"/>
      <c r="B52" s="40">
        <f t="shared" si="51"/>
        <v>45256</v>
      </c>
      <c r="C52" s="41">
        <f t="shared" ref="C52:H52" si="57">IF(B52="","",IF(MONTH(B52+1)&lt;&gt;MONTH(B52),"",B52+1))</f>
        <v>45257</v>
      </c>
      <c r="D52" s="46">
        <f t="shared" si="57"/>
        <v>45258</v>
      </c>
      <c r="E52" s="41">
        <f t="shared" si="57"/>
        <v>45259</v>
      </c>
      <c r="F52" s="48">
        <f t="shared" si="57"/>
        <v>45260</v>
      </c>
      <c r="G52" s="41" t="str">
        <f t="shared" si="57"/>
        <v/>
      </c>
      <c r="H52" s="42" t="str">
        <f t="shared" si="57"/>
        <v/>
      </c>
      <c r="I52" s="24"/>
      <c r="J52" s="54"/>
      <c r="K52" s="56"/>
      <c r="L52" s="57"/>
      <c r="M52" s="57"/>
      <c r="N52" s="57"/>
      <c r="O52" s="56"/>
      <c r="P52" s="57"/>
      <c r="Q52" s="57"/>
      <c r="R52" s="58"/>
      <c r="S52" s="59"/>
      <c r="T52" s="24"/>
      <c r="U52" s="114">
        <f t="shared" si="53"/>
        <v>45438</v>
      </c>
      <c r="V52" s="41">
        <f t="shared" ref="V52:AA52" si="58">IF(U52="","",IF(MONTH(U52+1)&lt;&gt;MONTH(U52),"",U52+1))</f>
        <v>45439</v>
      </c>
      <c r="W52" s="46">
        <f t="shared" si="58"/>
        <v>45440</v>
      </c>
      <c r="X52" s="47">
        <f t="shared" si="58"/>
        <v>45441</v>
      </c>
      <c r="Y52" s="48">
        <f t="shared" si="58"/>
        <v>45442</v>
      </c>
      <c r="Z52" s="41">
        <f t="shared" si="58"/>
        <v>45443</v>
      </c>
      <c r="AA52" s="42" t="str">
        <f t="shared" si="58"/>
        <v/>
      </c>
      <c r="AB52" s="24"/>
      <c r="AC52" s="24"/>
      <c r="AD52" s="4"/>
    </row>
    <row r="53" ht="10.5" customHeight="1">
      <c r="A53" s="24"/>
      <c r="B53" s="37"/>
      <c r="C53" s="38"/>
      <c r="D53" s="38"/>
      <c r="E53" s="38"/>
      <c r="F53" s="38"/>
      <c r="G53" s="38"/>
      <c r="H53" s="39"/>
      <c r="I53" s="24"/>
      <c r="J53" s="54"/>
      <c r="K53" s="56"/>
      <c r="L53" s="57"/>
      <c r="M53" s="57"/>
      <c r="N53" s="57"/>
      <c r="O53" s="56"/>
      <c r="P53" s="57"/>
      <c r="Q53" s="57"/>
      <c r="R53" s="58"/>
      <c r="S53" s="59"/>
      <c r="T53" s="24"/>
      <c r="U53" s="159"/>
      <c r="V53" s="38"/>
      <c r="W53" s="38"/>
      <c r="X53" s="38"/>
      <c r="Y53" s="38"/>
      <c r="Z53" s="38"/>
      <c r="AA53" s="39"/>
      <c r="AB53" s="24"/>
      <c r="AC53" s="24"/>
      <c r="AD53" s="4"/>
    </row>
    <row r="54" ht="10.5" customHeight="1">
      <c r="A54" s="24"/>
      <c r="B54" s="37" t="str">
        <f>IF(H52="","",IF(MONTH(H52+1)&lt;&gt;MONTH(H52),"",H52+1))</f>
        <v/>
      </c>
      <c r="C54" s="52" t="str">
        <f t="shared" ref="C54:H54" si="59">IF(B54="","",IF(MONTH(B54+1)&lt;&gt;MONTH(B54),"",B54+1))</f>
        <v/>
      </c>
      <c r="D54" s="52" t="str">
        <f t="shared" si="59"/>
        <v/>
      </c>
      <c r="E54" s="52" t="str">
        <f t="shared" si="59"/>
        <v/>
      </c>
      <c r="F54" s="52" t="str">
        <f t="shared" si="59"/>
        <v/>
      </c>
      <c r="G54" s="52" t="str">
        <f t="shared" si="59"/>
        <v/>
      </c>
      <c r="H54" s="53" t="str">
        <f t="shared" si="59"/>
        <v/>
      </c>
      <c r="I54" s="24"/>
      <c r="J54" s="160"/>
      <c r="K54" s="161"/>
      <c r="L54" s="161"/>
      <c r="M54" s="162"/>
      <c r="N54" s="162"/>
      <c r="O54" s="160"/>
      <c r="P54" s="161"/>
      <c r="Q54" s="161"/>
      <c r="R54" s="163"/>
      <c r="S54" s="164"/>
      <c r="T54" s="24"/>
      <c r="U54" s="37" t="str">
        <f>IF(AA52="","",IF(MONTH(AA52+1)&lt;&gt;MONTH(AA52),"",AA52+1))</f>
        <v/>
      </c>
      <c r="V54" s="52" t="str">
        <f t="shared" ref="V54:AA54" si="60">IF(U54="","",IF(MONTH(U54+1)&lt;&gt;MONTH(U54),"",U54+1))</f>
        <v/>
      </c>
      <c r="W54" s="52" t="str">
        <f t="shared" si="60"/>
        <v/>
      </c>
      <c r="X54" s="52" t="str">
        <f t="shared" si="60"/>
        <v/>
      </c>
      <c r="Y54" s="52" t="str">
        <f t="shared" si="60"/>
        <v/>
      </c>
      <c r="Z54" s="52" t="str">
        <f t="shared" si="60"/>
        <v/>
      </c>
      <c r="AA54" s="53" t="str">
        <f t="shared" si="60"/>
        <v/>
      </c>
      <c r="AB54" s="24"/>
      <c r="AC54" s="24"/>
      <c r="AD54" s="4"/>
    </row>
    <row r="55" ht="10.5" customHeight="1">
      <c r="A55" s="24"/>
      <c r="B55" s="70">
        <f>DATE(YEAR(B46+35),MONTH(B46+35),1)</f>
        <v>45261</v>
      </c>
      <c r="C55" s="6"/>
      <c r="D55" s="6"/>
      <c r="E55" s="6"/>
      <c r="F55" s="6"/>
      <c r="G55" s="6"/>
      <c r="H55" s="71"/>
      <c r="I55" s="24"/>
      <c r="J55" s="165"/>
      <c r="K55" s="166"/>
      <c r="L55" s="166"/>
      <c r="M55" s="74"/>
      <c r="N55" s="76"/>
      <c r="O55" s="167"/>
      <c r="P55" s="166"/>
      <c r="Q55" s="167"/>
      <c r="R55" s="168"/>
      <c r="S55" s="167"/>
      <c r="T55" s="169"/>
      <c r="U55" s="70">
        <f>DATE(YEAR(U46+35),MONTH(U46+35),1)</f>
        <v>45444</v>
      </c>
      <c r="V55" s="6"/>
      <c r="W55" s="6"/>
      <c r="X55" s="6"/>
      <c r="Y55" s="6"/>
      <c r="Z55" s="6"/>
      <c r="AA55" s="71"/>
      <c r="AB55" s="24"/>
      <c r="AC55" s="24"/>
      <c r="AD55" s="4"/>
    </row>
    <row r="56" ht="10.5" customHeight="1">
      <c r="A56" s="24"/>
      <c r="B56" s="32" t="str">
        <f>CHOOSE(1+MOD(startday+1-2,7),"S","M","T","W","T","F","S")</f>
        <v>S</v>
      </c>
      <c r="C56" s="33" t="str">
        <f>CHOOSE(1+MOD(startday+2-2,7),"S","M","T","W","T","F","S")</f>
        <v>M</v>
      </c>
      <c r="D56" s="33" t="str">
        <f>CHOOSE(1+MOD(startday+3-2,7),"S","M","T","W","T","F","S")</f>
        <v>T</v>
      </c>
      <c r="E56" s="33" t="str">
        <f>CHOOSE(1+MOD(startday+4-2,7),"S","M","T","W","T","F","S")</f>
        <v>W</v>
      </c>
      <c r="F56" s="33" t="str">
        <f>CHOOSE(1+MOD(startday+5-2,7),"S","M","T","W","T","F","S")</f>
        <v>T</v>
      </c>
      <c r="G56" s="33" t="str">
        <f>CHOOSE(1+MOD(startday+6-2,7),"S","M","T","W","T","F","S")</f>
        <v>F</v>
      </c>
      <c r="H56" s="34" t="str">
        <f>CHOOSE(1+MOD(startday+7-2,7),"S","M","T","W","T","F","S")</f>
        <v>S</v>
      </c>
      <c r="I56" s="24"/>
      <c r="J56" s="76"/>
      <c r="K56" s="170"/>
      <c r="L56" s="171"/>
      <c r="M56" s="74"/>
      <c r="N56" s="171"/>
      <c r="O56" s="167"/>
      <c r="P56" s="166"/>
      <c r="Q56" s="167"/>
      <c r="R56" s="78"/>
      <c r="S56" s="167"/>
      <c r="T56" s="24"/>
      <c r="U56" s="32" t="str">
        <f>CHOOSE(1+MOD(startday+1-2,7),"S","M","T","W","T","F","S")</f>
        <v>S</v>
      </c>
      <c r="V56" s="33" t="str">
        <f>CHOOSE(1+MOD(startday+2-2,7),"S","M","T","W","T","F","S")</f>
        <v>M</v>
      </c>
      <c r="W56" s="33" t="str">
        <f>CHOOSE(1+MOD(startday+3-2,7),"S","M","T","W","T","F","S")</f>
        <v>T</v>
      </c>
      <c r="X56" s="33" t="str">
        <f>CHOOSE(1+MOD(startday+4-2,7),"S","M","T","W","T","F","S")</f>
        <v>W</v>
      </c>
      <c r="Y56" s="33" t="str">
        <f>CHOOSE(1+MOD(startday+5-2,7),"S","M","T","W","T","F","S")</f>
        <v>T</v>
      </c>
      <c r="Z56" s="33" t="str">
        <f>CHOOSE(1+MOD(startday+6-2,7),"S","M","T","W","T","F","S")</f>
        <v>F</v>
      </c>
      <c r="AA56" s="34" t="str">
        <f>CHOOSE(1+MOD(startday+7-2,7),"S","M","T","W","T","F","S")</f>
        <v>S</v>
      </c>
      <c r="AB56" s="24"/>
      <c r="AC56" s="24"/>
      <c r="AD56" s="4"/>
    </row>
    <row r="57" ht="10.5" customHeight="1">
      <c r="A57" s="24"/>
      <c r="B57" s="37" t="str">
        <f>IF(WEEKDAY(B55,1)=startday,B55,"")</f>
        <v/>
      </c>
      <c r="C57" s="172" t="str">
        <f>IF(B57="",IF(WEEKDAY(B55,1)=MOD(startday,7)+1,B55,""),B57+1)</f>
        <v/>
      </c>
      <c r="D57" s="172" t="str">
        <f>IF(C57="",IF(WEEKDAY(B55,1)=MOD(startday+1,7)+1,B55,""),C57+1)</f>
        <v/>
      </c>
      <c r="E57" s="172" t="str">
        <f>IF(D57="",IF(WEEKDAY(B55,1)=MOD(startday+2,7)+1,B55,""),D57+1)</f>
        <v/>
      </c>
      <c r="F57" s="172" t="str">
        <f>IF(E57="",IF(WEEKDAY(B55,1)=MOD(startday+3,7)+1,B55,""),E57+1)</f>
        <v/>
      </c>
      <c r="G57" s="172">
        <f>IF(F57="",IF(WEEKDAY(B55,1)=MOD(startday+4,7)+1,B55,""),F57+1)</f>
        <v>45261</v>
      </c>
      <c r="H57" s="173">
        <f>IF(G57="",IF(WEEKDAY(B55,1)=MOD(startday+5,7)+1,B55,""),G57+1)</f>
        <v>45262</v>
      </c>
      <c r="I57" s="24"/>
      <c r="J57" s="76"/>
      <c r="K57" s="170"/>
      <c r="L57" s="171"/>
      <c r="M57" s="74"/>
      <c r="N57" s="171"/>
      <c r="O57" s="167"/>
      <c r="P57" s="171"/>
      <c r="Q57" s="167"/>
      <c r="R57" s="78"/>
      <c r="S57" s="167"/>
      <c r="T57" s="24"/>
      <c r="U57" s="40" t="str">
        <f>IF(WEEKDAY(U55,1)=startday,U55,"")</f>
        <v/>
      </c>
      <c r="V57" s="60" t="str">
        <f>IF(U57="",IF(WEEKDAY(U55,1)=MOD(startday,7)+1,U55,""),U57+1)</f>
        <v/>
      </c>
      <c r="W57" s="52" t="str">
        <f>IF(V57="",IF(WEEKDAY(U55,1)=MOD(startday+1,7)+1,U55,""),V57+1)</f>
        <v/>
      </c>
      <c r="X57" s="52" t="str">
        <f>IF(W57="",IF(WEEKDAY(U55,1)=MOD(startday+2,7)+1,U55,""),W57+1)</f>
        <v/>
      </c>
      <c r="Y57" s="52" t="str">
        <f>IF(X57="",IF(WEEKDAY(U55,1)=MOD(startday+3,7)+1,U55,""),X57+1)</f>
        <v/>
      </c>
      <c r="Z57" s="60" t="str">
        <f>IF(Y57="",IF(WEEKDAY(U55,1)=MOD(startday+4,7)+1,U55,""),Y57+1)</f>
        <v/>
      </c>
      <c r="AA57" s="53">
        <f>IF(Z57="",IF(WEEKDAY(U55,1)=MOD(startday+5,7)+1,U55,""),Z57+1)</f>
        <v>45444</v>
      </c>
      <c r="AB57" s="24"/>
      <c r="AC57" s="24"/>
      <c r="AD57" s="4"/>
    </row>
    <row r="58" ht="10.5" customHeight="1">
      <c r="A58" s="24"/>
      <c r="B58" s="37">
        <f t="shared" ref="B58:B62" si="63">IF(H57="","",IF(MONTH(H57+1)&lt;&gt;MONTH(H57),"",H57+1))</f>
        <v>45263</v>
      </c>
      <c r="C58" s="172">
        <f t="shared" ref="C58:H58" si="61">IF(B58="","",IF(MONTH(B58+1)&lt;&gt;MONTH(B58),"",B58+1))</f>
        <v>45264</v>
      </c>
      <c r="D58" s="172">
        <f t="shared" si="61"/>
        <v>45265</v>
      </c>
      <c r="E58" s="172">
        <f t="shared" si="61"/>
        <v>45266</v>
      </c>
      <c r="F58" s="172">
        <f t="shared" si="61"/>
        <v>45267</v>
      </c>
      <c r="G58" s="172">
        <f t="shared" si="61"/>
        <v>45268</v>
      </c>
      <c r="H58" s="173">
        <f t="shared" si="61"/>
        <v>45269</v>
      </c>
      <c r="I58" s="24"/>
      <c r="J58" s="76"/>
      <c r="K58" s="170"/>
      <c r="L58" s="171"/>
      <c r="M58" s="74"/>
      <c r="N58" s="171"/>
      <c r="O58" s="174"/>
      <c r="P58" s="171"/>
      <c r="Q58" s="174"/>
      <c r="R58" s="78"/>
      <c r="S58" s="174"/>
      <c r="T58" s="24"/>
      <c r="U58" s="40">
        <f t="shared" ref="U58:U62" si="65">IF(AA57="","",IF(MONTH(AA57+1)&lt;&gt;MONTH(AA57),"",AA57+1))</f>
        <v>45445</v>
      </c>
      <c r="V58" s="60">
        <f t="shared" ref="V58:AA58" si="62">IF(U58="","",IF(MONTH(U58+1)&lt;&gt;MONTH(U58),"",U58+1))</f>
        <v>45446</v>
      </c>
      <c r="W58" s="60">
        <f t="shared" si="62"/>
        <v>45447</v>
      </c>
      <c r="X58" s="175">
        <f t="shared" si="62"/>
        <v>45448</v>
      </c>
      <c r="Y58" s="60">
        <f t="shared" si="62"/>
        <v>45449</v>
      </c>
      <c r="Z58" s="60">
        <f t="shared" si="62"/>
        <v>45450</v>
      </c>
      <c r="AA58" s="53">
        <f t="shared" si="62"/>
        <v>45451</v>
      </c>
      <c r="AB58" s="24"/>
      <c r="AC58" s="24"/>
      <c r="AD58" s="4"/>
    </row>
    <row r="59" ht="10.5" customHeight="1">
      <c r="A59" s="24"/>
      <c r="B59" s="37">
        <f t="shared" si="63"/>
        <v>45270</v>
      </c>
      <c r="C59" s="172">
        <f t="shared" ref="C59:H59" si="64">IF(B59="","",IF(MONTH(B59+1)&lt;&gt;MONTH(B59),"",B59+1))</f>
        <v>45271</v>
      </c>
      <c r="D59" s="172">
        <f t="shared" si="64"/>
        <v>45272</v>
      </c>
      <c r="E59" s="172">
        <f t="shared" si="64"/>
        <v>45273</v>
      </c>
      <c r="F59" s="172">
        <f t="shared" si="64"/>
        <v>45274</v>
      </c>
      <c r="G59" s="172">
        <f t="shared" si="64"/>
        <v>45275</v>
      </c>
      <c r="H59" s="173">
        <f t="shared" si="64"/>
        <v>45276</v>
      </c>
      <c r="I59" s="24"/>
      <c r="J59" s="76"/>
      <c r="K59" s="170"/>
      <c r="L59" s="171"/>
      <c r="M59" s="74"/>
      <c r="N59" s="171"/>
      <c r="O59" s="174"/>
      <c r="P59" s="171"/>
      <c r="Q59" s="174"/>
      <c r="R59" s="78"/>
      <c r="S59" s="174"/>
      <c r="T59" s="24"/>
      <c r="U59" s="40">
        <f t="shared" si="65"/>
        <v>45452</v>
      </c>
      <c r="V59" s="60">
        <f t="shared" ref="V59:AA59" si="66">IF(U59="","",IF(MONTH(U59+1)&lt;&gt;MONTH(U59),"",U59+1))</f>
        <v>45453</v>
      </c>
      <c r="W59" s="60">
        <f t="shared" si="66"/>
        <v>45454</v>
      </c>
      <c r="X59" s="60">
        <f t="shared" si="66"/>
        <v>45455</v>
      </c>
      <c r="Y59" s="41">
        <f t="shared" si="66"/>
        <v>45456</v>
      </c>
      <c r="Z59" s="60">
        <f t="shared" si="66"/>
        <v>45457</v>
      </c>
      <c r="AA59" s="53">
        <f t="shared" si="66"/>
        <v>45458</v>
      </c>
      <c r="AB59" s="24"/>
      <c r="AC59" s="24"/>
      <c r="AD59" s="4"/>
    </row>
    <row r="60" ht="10.5" customHeight="1">
      <c r="A60" s="24"/>
      <c r="B60" s="37">
        <f t="shared" si="63"/>
        <v>45277</v>
      </c>
      <c r="C60" s="172">
        <f t="shared" ref="C60:H60" si="67">IF(B60="","",IF(MONTH(B60+1)&lt;&gt;MONTH(B60),"",B60+1))</f>
        <v>45278</v>
      </c>
      <c r="D60" s="172">
        <f t="shared" si="67"/>
        <v>45279</v>
      </c>
      <c r="E60" s="172">
        <f t="shared" si="67"/>
        <v>45280</v>
      </c>
      <c r="F60" s="38">
        <f t="shared" si="67"/>
        <v>45281</v>
      </c>
      <c r="G60" s="172">
        <f t="shared" si="67"/>
        <v>45282</v>
      </c>
      <c r="H60" s="173">
        <f t="shared" si="67"/>
        <v>45283</v>
      </c>
      <c r="I60" s="24"/>
      <c r="J60" s="171"/>
      <c r="K60" s="170"/>
      <c r="L60" s="171"/>
      <c r="M60" s="74"/>
      <c r="N60" s="166"/>
      <c r="O60" s="174"/>
      <c r="P60" s="166"/>
      <c r="Q60" s="174"/>
      <c r="R60" s="78"/>
      <c r="S60" s="174"/>
      <c r="T60" s="24"/>
      <c r="U60" s="40">
        <f t="shared" si="65"/>
        <v>45459</v>
      </c>
      <c r="V60" s="60">
        <f t="shared" ref="V60:AA60" si="68">IF(U60="","",IF(MONTH(U60+1)&lt;&gt;MONTH(U60),"",U60+1))</f>
        <v>45460</v>
      </c>
      <c r="W60" s="52">
        <f t="shared" si="68"/>
        <v>45461</v>
      </c>
      <c r="X60" s="60">
        <f t="shared" si="68"/>
        <v>45462</v>
      </c>
      <c r="Y60" s="176">
        <f t="shared" si="68"/>
        <v>45463</v>
      </c>
      <c r="Z60" s="60">
        <f t="shared" si="68"/>
        <v>45464</v>
      </c>
      <c r="AA60" s="53">
        <f t="shared" si="68"/>
        <v>45465</v>
      </c>
      <c r="AB60" s="24"/>
      <c r="AC60" s="24"/>
      <c r="AD60" s="4"/>
    </row>
    <row r="61" ht="10.5" customHeight="1">
      <c r="A61" s="24"/>
      <c r="B61" s="37">
        <f t="shared" si="63"/>
        <v>45284</v>
      </c>
      <c r="C61" s="172">
        <f t="shared" ref="C61:H61" si="69">IF(B61="","",IF(MONTH(B61+1)&lt;&gt;MONTH(B61),"",B61+1))</f>
        <v>45285</v>
      </c>
      <c r="D61" s="172">
        <f t="shared" si="69"/>
        <v>45286</v>
      </c>
      <c r="E61" s="172">
        <f t="shared" si="69"/>
        <v>45287</v>
      </c>
      <c r="F61" s="172">
        <f t="shared" si="69"/>
        <v>45288</v>
      </c>
      <c r="G61" s="172">
        <f t="shared" si="69"/>
        <v>45289</v>
      </c>
      <c r="H61" s="173">
        <f t="shared" si="69"/>
        <v>45290</v>
      </c>
      <c r="I61" s="24"/>
      <c r="J61" s="171"/>
      <c r="K61" s="170"/>
      <c r="L61" s="171"/>
      <c r="M61" s="74"/>
      <c r="N61" s="166"/>
      <c r="O61" s="174"/>
      <c r="P61" s="166"/>
      <c r="Q61" s="174"/>
      <c r="R61" s="78"/>
      <c r="S61" s="174"/>
      <c r="T61" s="24"/>
      <c r="U61" s="40">
        <f t="shared" si="65"/>
        <v>45466</v>
      </c>
      <c r="V61" s="60">
        <f t="shared" ref="V61:AA61" si="70">IF(U61="","",IF(MONTH(U61+1)&lt;&gt;MONTH(U61),"",U61+1))</f>
        <v>45467</v>
      </c>
      <c r="W61" s="140">
        <f t="shared" si="70"/>
        <v>45468</v>
      </c>
      <c r="X61" s="177">
        <f t="shared" si="70"/>
        <v>45469</v>
      </c>
      <c r="Y61" s="141">
        <f t="shared" si="70"/>
        <v>45470</v>
      </c>
      <c r="Z61" s="60">
        <f t="shared" si="70"/>
        <v>45471</v>
      </c>
      <c r="AA61" s="53">
        <f t="shared" si="70"/>
        <v>45472</v>
      </c>
      <c r="AB61" s="24"/>
      <c r="AC61" s="24"/>
      <c r="AD61" s="4"/>
    </row>
    <row r="62" ht="10.5" customHeight="1">
      <c r="A62" s="24"/>
      <c r="B62" s="178">
        <f t="shared" si="63"/>
        <v>45291</v>
      </c>
      <c r="C62" s="179" t="str">
        <f t="shared" ref="C62:H62" si="71">IF(B62="","",IF(MONTH(B62+1)&lt;&gt;MONTH(B62),"",B62+1))</f>
        <v/>
      </c>
      <c r="D62" s="179" t="str">
        <f t="shared" si="71"/>
        <v/>
      </c>
      <c r="E62" s="179" t="str">
        <f t="shared" si="71"/>
        <v/>
      </c>
      <c r="F62" s="179" t="str">
        <f t="shared" si="71"/>
        <v/>
      </c>
      <c r="G62" s="179" t="str">
        <f t="shared" si="71"/>
        <v/>
      </c>
      <c r="H62" s="180" t="str">
        <f t="shared" si="71"/>
        <v/>
      </c>
      <c r="I62" s="45"/>
      <c r="J62" s="181"/>
      <c r="K62" s="182"/>
      <c r="L62" s="181"/>
      <c r="M62" s="183"/>
      <c r="N62" s="184"/>
      <c r="O62" s="185"/>
      <c r="P62" s="184"/>
      <c r="Q62" s="185"/>
      <c r="R62" s="186"/>
      <c r="S62" s="59"/>
      <c r="T62" s="45"/>
      <c r="U62" s="187">
        <f t="shared" si="65"/>
        <v>45473</v>
      </c>
      <c r="V62" s="188" t="str">
        <f t="shared" ref="V62:AA62" si="72">IF(U62="","",IF(MONTH(U62+1)&lt;&gt;MONTH(U62),"",U62+1))</f>
        <v/>
      </c>
      <c r="W62" s="188" t="str">
        <f t="shared" si="72"/>
        <v/>
      </c>
      <c r="X62" s="188" t="str">
        <f t="shared" si="72"/>
        <v/>
      </c>
      <c r="Y62" s="188" t="str">
        <f t="shared" si="72"/>
        <v/>
      </c>
      <c r="Z62" s="188" t="str">
        <f t="shared" si="72"/>
        <v/>
      </c>
      <c r="AA62" s="189" t="str">
        <f t="shared" si="72"/>
        <v/>
      </c>
      <c r="AB62" s="24"/>
      <c r="AC62" s="24"/>
      <c r="AD62" s="4"/>
    </row>
    <row r="63" ht="12.0" customHeight="1">
      <c r="A63" s="24"/>
      <c r="B63" s="190"/>
      <c r="C63" s="190"/>
      <c r="D63" s="190"/>
      <c r="E63" s="190"/>
      <c r="F63" s="190"/>
      <c r="G63" s="190"/>
      <c r="H63" s="190"/>
      <c r="I63" s="190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0"/>
      <c r="U63" s="190"/>
      <c r="V63" s="190"/>
      <c r="W63" s="190"/>
      <c r="X63" s="190"/>
      <c r="Y63" s="190"/>
      <c r="Z63" s="190"/>
      <c r="AA63" s="190"/>
      <c r="AB63" s="24"/>
      <c r="AC63" s="24"/>
      <c r="AD63" s="4"/>
    </row>
    <row r="64" ht="10.5" customHeight="1">
      <c r="A64" s="192"/>
      <c r="B64" s="193"/>
      <c r="C64" s="194"/>
      <c r="D64" s="194"/>
      <c r="E64" s="194"/>
      <c r="F64" s="194"/>
      <c r="G64" s="194"/>
      <c r="H64" s="194"/>
      <c r="I64" s="194"/>
      <c r="J64" s="195"/>
      <c r="K64" s="196"/>
      <c r="L64" s="196"/>
      <c r="M64" s="196"/>
      <c r="N64" s="196"/>
      <c r="O64" s="196"/>
      <c r="P64" s="196"/>
      <c r="Q64" s="196"/>
      <c r="R64" s="195"/>
      <c r="S64" s="195"/>
      <c r="T64" s="194" t="s">
        <v>41</v>
      </c>
      <c r="U64" s="194"/>
      <c r="V64" s="194"/>
      <c r="W64" s="194"/>
      <c r="X64" s="194"/>
      <c r="Y64" s="194"/>
      <c r="Z64" s="195"/>
      <c r="AA64" s="195"/>
      <c r="AB64" s="192"/>
      <c r="AC64" s="192"/>
      <c r="AD64" s="197" t="s">
        <v>42</v>
      </c>
    </row>
    <row r="65" ht="10.5" customHeight="1">
      <c r="A65" s="24"/>
      <c r="B65" s="116"/>
      <c r="C65" s="198"/>
      <c r="D65" s="198"/>
      <c r="E65" s="198"/>
      <c r="F65" s="198"/>
      <c r="G65" s="198"/>
      <c r="H65" s="199"/>
      <c r="I65" s="199"/>
      <c r="J65" s="104"/>
      <c r="K65" s="200"/>
      <c r="L65" s="200"/>
      <c r="M65" s="200"/>
      <c r="N65" s="201"/>
      <c r="O65" s="200"/>
      <c r="P65" s="200"/>
      <c r="Q65" s="200"/>
      <c r="R65" s="104"/>
      <c r="S65" s="104"/>
      <c r="T65" s="103"/>
      <c r="U65" s="103"/>
      <c r="V65" s="116"/>
      <c r="W65" s="103"/>
      <c r="X65" s="103"/>
      <c r="Y65" s="103"/>
      <c r="Z65" s="103"/>
      <c r="AA65" s="105"/>
      <c r="AB65" s="24"/>
      <c r="AC65" s="24"/>
      <c r="AD65" s="4" t="s">
        <v>43</v>
      </c>
    </row>
    <row r="66" ht="12.0" customHeight="1">
      <c r="A66" s="24"/>
      <c r="B66" s="116"/>
      <c r="C66" s="103"/>
      <c r="D66" s="116"/>
      <c r="E66" s="103"/>
      <c r="F66" s="103"/>
      <c r="G66" s="202"/>
      <c r="H66" s="105"/>
      <c r="I66" s="105"/>
      <c r="J66" s="104"/>
      <c r="K66" s="200"/>
      <c r="L66" s="200"/>
      <c r="M66" s="200"/>
      <c r="N66" s="200"/>
      <c r="O66" s="201"/>
      <c r="P66" s="201"/>
      <c r="Q66" s="201"/>
      <c r="R66" s="104"/>
      <c r="S66" s="104"/>
      <c r="T66" s="103"/>
      <c r="U66" s="103"/>
      <c r="V66" s="116"/>
      <c r="W66" s="103"/>
      <c r="X66" s="103"/>
      <c r="Y66" s="103"/>
      <c r="Z66" s="103"/>
      <c r="AA66" s="105"/>
      <c r="AB66" s="24"/>
      <c r="AC66" s="24"/>
      <c r="AD66" s="203"/>
    </row>
    <row r="67" ht="12.0" customHeight="1">
      <c r="A67" s="24"/>
      <c r="B67" s="116"/>
      <c r="C67" s="103"/>
      <c r="D67" s="116"/>
      <c r="E67" s="103"/>
      <c r="F67" s="103"/>
      <c r="G67" s="202"/>
      <c r="H67" s="204"/>
      <c r="I67" s="105"/>
      <c r="J67" s="104"/>
      <c r="K67" s="200"/>
      <c r="L67" s="200"/>
      <c r="M67" s="200"/>
      <c r="N67" s="200"/>
      <c r="O67" s="201"/>
      <c r="P67" s="201"/>
      <c r="Q67" s="201"/>
      <c r="R67" s="104"/>
      <c r="S67" s="104"/>
      <c r="T67" s="103"/>
      <c r="U67" s="103"/>
      <c r="V67" s="116"/>
      <c r="W67" s="103"/>
      <c r="X67" s="103"/>
      <c r="Y67" s="103"/>
      <c r="Z67" s="103"/>
      <c r="AA67" s="105"/>
      <c r="AB67" s="24"/>
      <c r="AC67" s="24"/>
      <c r="AD67" s="203"/>
    </row>
    <row r="68" ht="12.0" customHeight="1">
      <c r="A68" s="24"/>
      <c r="B68" s="194"/>
      <c r="C68" s="194"/>
      <c r="D68" s="194"/>
      <c r="E68" s="194"/>
      <c r="F68" s="194"/>
      <c r="G68" s="194"/>
      <c r="H68" s="195"/>
      <c r="I68" s="195"/>
      <c r="J68" s="104"/>
      <c r="K68" s="200"/>
      <c r="L68" s="200"/>
      <c r="M68" s="200"/>
      <c r="N68" s="200"/>
      <c r="O68" s="201"/>
      <c r="P68" s="201"/>
      <c r="Q68" s="201"/>
      <c r="R68" s="104"/>
      <c r="S68" s="104"/>
      <c r="T68" s="103"/>
      <c r="U68" s="103"/>
      <c r="V68" s="103"/>
      <c r="W68" s="103"/>
      <c r="X68" s="103"/>
      <c r="Y68" s="103"/>
      <c r="Z68" s="103"/>
      <c r="AA68" s="105"/>
      <c r="AB68" s="24"/>
      <c r="AC68" s="24"/>
      <c r="AD68" s="203"/>
    </row>
    <row r="69" ht="12.0" customHeight="1">
      <c r="A69" s="24"/>
      <c r="B69" s="103"/>
      <c r="C69" s="103"/>
      <c r="D69" s="116"/>
      <c r="E69" s="103"/>
      <c r="F69" s="103"/>
      <c r="G69" s="202"/>
      <c r="H69" s="204"/>
      <c r="I69" s="105"/>
      <c r="J69" s="104"/>
      <c r="K69" s="200"/>
      <c r="L69" s="200"/>
      <c r="M69" s="200"/>
      <c r="N69" s="200"/>
      <c r="O69" s="201"/>
      <c r="P69" s="201"/>
      <c r="Q69" s="201"/>
      <c r="R69" s="104"/>
      <c r="S69" s="104"/>
      <c r="T69" s="205"/>
      <c r="U69" s="195"/>
      <c r="V69" s="194"/>
      <c r="W69" s="194"/>
      <c r="X69" s="194"/>
      <c r="Y69" s="194"/>
      <c r="Z69" s="195"/>
      <c r="AA69" s="195"/>
      <c r="AB69" s="206"/>
      <c r="AC69" s="24"/>
      <c r="AD69" s="203"/>
    </row>
    <row r="70" ht="12.0" customHeight="1">
      <c r="A70" s="24"/>
      <c r="B70" s="103"/>
      <c r="C70" s="103"/>
      <c r="D70" s="116"/>
      <c r="E70" s="103"/>
      <c r="F70" s="103"/>
      <c r="G70" s="103"/>
      <c r="H70" s="103"/>
      <c r="I70" s="105"/>
      <c r="J70" s="207"/>
      <c r="K70" s="200"/>
      <c r="L70" s="200"/>
      <c r="M70" s="200"/>
      <c r="N70" s="200"/>
      <c r="O70" s="201"/>
      <c r="P70" s="201"/>
      <c r="Q70" s="201"/>
      <c r="R70" s="104"/>
      <c r="S70" s="104"/>
      <c r="T70" s="103"/>
      <c r="U70" s="103"/>
      <c r="V70" s="103"/>
      <c r="W70" s="103"/>
      <c r="X70" s="104"/>
      <c r="Y70" s="103"/>
      <c r="Z70" s="103"/>
      <c r="AA70" s="105"/>
      <c r="AB70" s="24"/>
      <c r="AC70" s="24"/>
      <c r="AD70" s="203"/>
    </row>
    <row r="71" ht="12.0" customHeight="1">
      <c r="A71" s="24"/>
      <c r="B71" s="103"/>
      <c r="C71" s="103"/>
      <c r="D71" s="116"/>
      <c r="E71" s="103"/>
      <c r="F71" s="103"/>
      <c r="G71" s="103"/>
      <c r="H71" s="103"/>
      <c r="I71" s="105"/>
      <c r="J71" s="104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5"/>
      <c r="V71" s="103"/>
      <c r="W71" s="103"/>
      <c r="X71" s="103"/>
      <c r="Y71" s="103"/>
      <c r="Z71" s="103"/>
      <c r="AA71" s="105"/>
      <c r="AB71" s="24"/>
      <c r="AC71" s="24"/>
      <c r="AD71" s="203"/>
    </row>
    <row r="72" ht="12.0" customHeight="1">
      <c r="A72" s="24"/>
      <c r="B72" s="103"/>
      <c r="C72" s="103"/>
      <c r="D72" s="103"/>
      <c r="E72" s="103"/>
      <c r="F72" s="103"/>
      <c r="G72" s="103"/>
      <c r="H72" s="103"/>
      <c r="I72" s="105"/>
      <c r="J72" s="104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5"/>
      <c r="V72" s="103"/>
      <c r="W72" s="103"/>
      <c r="X72" s="103"/>
      <c r="Y72" s="103"/>
      <c r="Z72" s="103"/>
      <c r="AA72" s="105"/>
      <c r="AB72" s="24"/>
      <c r="AC72" s="24"/>
      <c r="AD72" s="203"/>
    </row>
    <row r="73" ht="12.0" customHeight="1">
      <c r="A73" s="24"/>
      <c r="B73" s="103"/>
      <c r="C73" s="116"/>
      <c r="D73" s="103"/>
      <c r="E73" s="103"/>
      <c r="F73" s="103"/>
      <c r="G73" s="103"/>
      <c r="H73" s="105"/>
      <c r="I73" s="105"/>
      <c r="J73" s="104"/>
      <c r="K73" s="194" t="s">
        <v>44</v>
      </c>
      <c r="L73" s="194"/>
      <c r="M73" s="194"/>
      <c r="N73" s="194"/>
      <c r="O73" s="194"/>
      <c r="P73" s="194"/>
      <c r="Q73" s="194"/>
      <c r="R73" s="194"/>
      <c r="S73" s="194"/>
      <c r="T73" s="103"/>
      <c r="U73" s="103"/>
      <c r="V73" s="103"/>
      <c r="W73" s="103"/>
      <c r="X73" s="103"/>
      <c r="Y73" s="103"/>
      <c r="Z73" s="103"/>
      <c r="AA73" s="105"/>
      <c r="AB73" s="24"/>
      <c r="AC73" s="24"/>
      <c r="AD73" s="3"/>
    </row>
    <row r="74" ht="12.0" customHeight="1">
      <c r="A74" s="24"/>
      <c r="B74" s="202"/>
      <c r="C74" s="208"/>
      <c r="D74" s="103"/>
      <c r="E74" s="103"/>
      <c r="F74" s="103"/>
      <c r="G74" s="103"/>
      <c r="H74" s="103"/>
      <c r="I74" s="105"/>
      <c r="J74" s="104"/>
      <c r="K74" s="103"/>
      <c r="L74" s="103"/>
      <c r="M74" s="103"/>
      <c r="N74" s="103"/>
      <c r="O74" s="103"/>
      <c r="P74" s="103"/>
      <c r="Q74" s="103"/>
      <c r="R74" s="104"/>
      <c r="S74" s="104"/>
      <c r="T74" s="103"/>
      <c r="U74" s="103"/>
      <c r="V74" s="103"/>
      <c r="W74" s="103"/>
      <c r="X74" s="103"/>
      <c r="Y74" s="103"/>
      <c r="Z74" s="103"/>
      <c r="AA74" s="105"/>
      <c r="AB74" s="24"/>
      <c r="AC74" s="24"/>
      <c r="AD74" s="3"/>
    </row>
    <row r="75" ht="12.0" customHeight="1">
      <c r="A75" s="21"/>
      <c r="B75" s="202"/>
      <c r="C75" s="208"/>
      <c r="D75" s="103"/>
      <c r="E75" s="103"/>
      <c r="F75" s="103"/>
      <c r="G75" s="103"/>
      <c r="H75" s="103"/>
      <c r="I75" s="105"/>
      <c r="J75" s="209"/>
      <c r="K75" s="103"/>
      <c r="L75" s="103"/>
      <c r="M75" s="103"/>
      <c r="N75" s="103"/>
      <c r="O75" s="103"/>
      <c r="P75" s="103"/>
      <c r="Q75" s="103"/>
      <c r="R75" s="209"/>
      <c r="S75" s="209"/>
      <c r="T75" s="103"/>
      <c r="U75" s="103"/>
      <c r="V75" s="103"/>
      <c r="W75" s="103"/>
      <c r="X75" s="103"/>
      <c r="Y75" s="103"/>
      <c r="Z75" s="103"/>
      <c r="AA75" s="105"/>
      <c r="AB75" s="3"/>
      <c r="AC75" s="3"/>
      <c r="AD75" s="3"/>
    </row>
    <row r="76" ht="12.0" customHeight="1">
      <c r="A76" s="3"/>
      <c r="B76" s="202"/>
      <c r="C76" s="208"/>
      <c r="D76" s="103"/>
      <c r="E76" s="103"/>
      <c r="F76" s="103"/>
      <c r="G76" s="202"/>
      <c r="H76" s="103"/>
      <c r="I76" s="105"/>
      <c r="J76" s="209"/>
      <c r="K76" s="103"/>
      <c r="L76" s="103"/>
      <c r="M76" s="103"/>
      <c r="N76" s="103"/>
      <c r="O76" s="103"/>
      <c r="P76" s="103"/>
      <c r="Q76" s="103"/>
      <c r="R76" s="209"/>
      <c r="S76" s="209"/>
      <c r="T76" s="103"/>
      <c r="U76" s="103"/>
      <c r="V76" s="103"/>
      <c r="W76" s="103"/>
      <c r="X76" s="103"/>
      <c r="Y76" s="103"/>
      <c r="Z76" s="103"/>
      <c r="AA76" s="105"/>
      <c r="AB76" s="3"/>
      <c r="AC76" s="3"/>
      <c r="AD76" s="3"/>
    </row>
    <row r="77" ht="12.0" customHeight="1">
      <c r="A77" s="3"/>
      <c r="B77" s="202"/>
      <c r="C77" s="208"/>
      <c r="D77" s="103"/>
      <c r="E77" s="103"/>
      <c r="F77" s="103"/>
      <c r="G77" s="202"/>
      <c r="H77" s="103"/>
      <c r="I77" s="105"/>
      <c r="J77" s="209"/>
      <c r="K77" s="103"/>
      <c r="L77" s="209"/>
      <c r="M77" s="103"/>
      <c r="N77" s="103"/>
      <c r="O77" s="103"/>
      <c r="P77" s="103"/>
      <c r="Q77" s="103"/>
      <c r="R77" s="209"/>
      <c r="S77" s="209"/>
      <c r="T77" s="103"/>
      <c r="U77" s="103"/>
      <c r="V77" s="103"/>
      <c r="W77" s="103"/>
      <c r="X77" s="103"/>
      <c r="Y77" s="103"/>
      <c r="Z77" s="103"/>
      <c r="AA77" s="105"/>
      <c r="AB77" s="3"/>
      <c r="AC77" s="3"/>
      <c r="AD77" s="3"/>
    </row>
    <row r="78" ht="12.0" customHeight="1">
      <c r="A78" s="3"/>
      <c r="B78" s="103"/>
      <c r="C78" s="116"/>
      <c r="D78" s="103"/>
      <c r="E78" s="103"/>
      <c r="F78" s="103"/>
      <c r="G78" s="103"/>
      <c r="H78" s="103"/>
      <c r="I78" s="105"/>
      <c r="J78" s="209"/>
      <c r="K78" s="103"/>
      <c r="L78" s="103"/>
      <c r="M78" s="103"/>
      <c r="N78" s="103"/>
      <c r="O78" s="103"/>
      <c r="P78" s="103"/>
      <c r="Q78" s="103"/>
      <c r="R78" s="209"/>
      <c r="S78" s="209"/>
      <c r="T78" s="103"/>
      <c r="U78" s="103"/>
      <c r="V78" s="103"/>
      <c r="W78" s="103"/>
      <c r="X78" s="103"/>
      <c r="Y78" s="103"/>
      <c r="Z78" s="103"/>
      <c r="AA78" s="105"/>
      <c r="AB78" s="3"/>
      <c r="AC78" s="3"/>
      <c r="AD78" s="3"/>
    </row>
    <row r="79" ht="12.0" customHeight="1">
      <c r="A79" s="3"/>
      <c r="B79" s="210"/>
      <c r="C79" s="116"/>
      <c r="D79" s="211"/>
      <c r="E79" s="103"/>
      <c r="F79" s="103"/>
      <c r="G79" s="103"/>
      <c r="H79" s="103"/>
      <c r="I79" s="105"/>
      <c r="J79" s="209"/>
      <c r="K79" s="103"/>
      <c r="L79" s="103"/>
      <c r="M79" s="103"/>
      <c r="N79" s="103"/>
      <c r="O79" s="103"/>
      <c r="P79" s="103"/>
      <c r="Q79" s="103"/>
      <c r="R79" s="209"/>
      <c r="S79" s="209"/>
      <c r="T79" s="103"/>
      <c r="U79" s="103"/>
      <c r="V79" s="103"/>
      <c r="W79" s="103"/>
      <c r="X79" s="103"/>
      <c r="Y79" s="103"/>
      <c r="Z79" s="103"/>
      <c r="AA79" s="105"/>
      <c r="AB79" s="3"/>
      <c r="AC79" s="3"/>
      <c r="AD79" s="3"/>
    </row>
    <row r="80" ht="12.0" customHeight="1">
      <c r="A80" s="3"/>
      <c r="B80" s="103"/>
      <c r="C80" s="116"/>
      <c r="D80" s="103"/>
      <c r="E80" s="103"/>
      <c r="F80" s="103"/>
      <c r="G80" s="103"/>
      <c r="H80" s="103"/>
      <c r="I80" s="105"/>
      <c r="J80" s="209"/>
      <c r="K80" s="103"/>
      <c r="L80" s="103"/>
      <c r="M80" s="103"/>
      <c r="N80" s="103"/>
      <c r="O80" s="103"/>
      <c r="P80" s="103"/>
      <c r="Q80" s="103"/>
      <c r="R80" s="103"/>
      <c r="S80" s="103"/>
      <c r="T80" s="105"/>
      <c r="U80" s="103"/>
      <c r="V80" s="103"/>
      <c r="W80" s="103"/>
      <c r="X80" s="103"/>
      <c r="Y80" s="103"/>
      <c r="Z80" s="103"/>
      <c r="AA80" s="105"/>
      <c r="AB80" s="3"/>
      <c r="AC80" s="3"/>
      <c r="AD80" s="3"/>
    </row>
    <row r="81" ht="12.0" customHeight="1">
      <c r="A81" s="3"/>
      <c r="B81" s="212"/>
      <c r="C81" s="212"/>
      <c r="D81" s="212"/>
      <c r="E81" s="212"/>
      <c r="F81" s="212"/>
      <c r="G81" s="212"/>
      <c r="H81" s="212"/>
      <c r="I81" s="213"/>
      <c r="J81" s="214"/>
      <c r="K81" s="215"/>
      <c r="L81" s="215"/>
      <c r="M81" s="215"/>
      <c r="N81" s="215"/>
      <c r="O81" s="215"/>
      <c r="P81" s="215"/>
      <c r="Q81" s="215"/>
      <c r="R81" s="214"/>
      <c r="S81" s="214"/>
      <c r="T81" s="213"/>
      <c r="U81" s="212"/>
      <c r="V81" s="212"/>
      <c r="W81" s="212"/>
      <c r="X81" s="212"/>
      <c r="Y81" s="212"/>
      <c r="Z81" s="212"/>
      <c r="AA81" s="213"/>
      <c r="AB81" s="3"/>
      <c r="AC81" s="3"/>
      <c r="AD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216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216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216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216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216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216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216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216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216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216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216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216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216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216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216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216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216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216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216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216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216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216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216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216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216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216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216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216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216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216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216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216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216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216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216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216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216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216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216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216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216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216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216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216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216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216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216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216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216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216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216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216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216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216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216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216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216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216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216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216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216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216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216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216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216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216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216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216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216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216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216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216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216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216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216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216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216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216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216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216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216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216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216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216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216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216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216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216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216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216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216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216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216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216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216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216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216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216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216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216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216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216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216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216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216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216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216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216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216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216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216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216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216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216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216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216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216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216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216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216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216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216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216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216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216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216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216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216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216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216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216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216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216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216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216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216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216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216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216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216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216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216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216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216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216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216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216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216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216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216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216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216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216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216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216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216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216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216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216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216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216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216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216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216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216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216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216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216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216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216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216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216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216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216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216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216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216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216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216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216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216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216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216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216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216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216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216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216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216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216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216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216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216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216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216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216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216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216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216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216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216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216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216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216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216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216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216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216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216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216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216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216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216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216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216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216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216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216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216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216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216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216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216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216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216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216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216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216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216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216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216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216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216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216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216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216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216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216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216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216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216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216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216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216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216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216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216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216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216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216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216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216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216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216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216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216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216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216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216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216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216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216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216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216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216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216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216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216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216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216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216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216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216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216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216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216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216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216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216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216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216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216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216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216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216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216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216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216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216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216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216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216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216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216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216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216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216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216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216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216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216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216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216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216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216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216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216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216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216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216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216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216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216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216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216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216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216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216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216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216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216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216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216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216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216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216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216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216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216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216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216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216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216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216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216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216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216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216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216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216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216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216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216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216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216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216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216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216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216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216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216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216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216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216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216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216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216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216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216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216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216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216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216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216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216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216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216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216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216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216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216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216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216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216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216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216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216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216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216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216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216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216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216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216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216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216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216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216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216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216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216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216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216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216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216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216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216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216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216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216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216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216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216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216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216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216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216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216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216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216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216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216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216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216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216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216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216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216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216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216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216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216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216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216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216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216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216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216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216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216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216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216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216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216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216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216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216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216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216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216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216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216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216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216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216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216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216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216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216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216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216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216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216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216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216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216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216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216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216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216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216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216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216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216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216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216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216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216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216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216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216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216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216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216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216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216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216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216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216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216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216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216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216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216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216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216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216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216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216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216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216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216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216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216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216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216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216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216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216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216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216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216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216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216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216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216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216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216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216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216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216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216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216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216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216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216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216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216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216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216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216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216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216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216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216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216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216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216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216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216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216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216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216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216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216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216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216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216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216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216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216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216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216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216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216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216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216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216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216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216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216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216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216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216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216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216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216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216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216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216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216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216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216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216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216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216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216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216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216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216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216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216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216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216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216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216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216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216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216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216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216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216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216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216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216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216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216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216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216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216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216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216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216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216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216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216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216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216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216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216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216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216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216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216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216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216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216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216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216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216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216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216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216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216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216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216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216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216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216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216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216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216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216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216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216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216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216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216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216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216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216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216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216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216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216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216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216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216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216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216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216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216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216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216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216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216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216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216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216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216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216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216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216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216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216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216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216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216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216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216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216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216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216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216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216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216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216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216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216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216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216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216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216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216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216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216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216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216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216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216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216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216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216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216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216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216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216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216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216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216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216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216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216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216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216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216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216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216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216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216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216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216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216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216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216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216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216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216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216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216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216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216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216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216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216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216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216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216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216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216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216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216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216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216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216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216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216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216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216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216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216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216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216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216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216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216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216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216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216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216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216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216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216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216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216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216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216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216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216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216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216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216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216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216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216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216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216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216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216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216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216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216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216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216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216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216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216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216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216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216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216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216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216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216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216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216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216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216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216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216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216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216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216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216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216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216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216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216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216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216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216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216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216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216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216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216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216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216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216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216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216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216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216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216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216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216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216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216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216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216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216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216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216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216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216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216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216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216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216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216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216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216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216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216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216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216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216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216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216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216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216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216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216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216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216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216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216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216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216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216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216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216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216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216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216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216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216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216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216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216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216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216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216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216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216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216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216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216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216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216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216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216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216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216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216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216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216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216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216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216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216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216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216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216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216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216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216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216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216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216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216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216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216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216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216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216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216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216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216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216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216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216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216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216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216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216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216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216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216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216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216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216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216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216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216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216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216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216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216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216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216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216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216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216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216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216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216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216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216"/>
    </row>
    <row r="1001" ht="12.0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216"/>
    </row>
    <row r="1002" ht="12.0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216"/>
    </row>
  </sheetData>
  <mergeCells count="28">
    <mergeCell ref="J8:R8"/>
    <mergeCell ref="J9:R9"/>
    <mergeCell ref="A2:M2"/>
    <mergeCell ref="D4:E4"/>
    <mergeCell ref="AD5:AD6"/>
    <mergeCell ref="B7:AA7"/>
    <mergeCell ref="B8:H8"/>
    <mergeCell ref="U8:AA8"/>
    <mergeCell ref="AD8:AD12"/>
    <mergeCell ref="J12:R12"/>
    <mergeCell ref="B27:H27"/>
    <mergeCell ref="U27:AA27"/>
    <mergeCell ref="AD25:AD31"/>
    <mergeCell ref="AD33:AD39"/>
    <mergeCell ref="AD43:AD44"/>
    <mergeCell ref="B37:H37"/>
    <mergeCell ref="U37:AA37"/>
    <mergeCell ref="B46:H46"/>
    <mergeCell ref="U46:AA46"/>
    <mergeCell ref="B55:H55"/>
    <mergeCell ref="U55:AA55"/>
    <mergeCell ref="J10:R10"/>
    <mergeCell ref="J11:R11"/>
    <mergeCell ref="AD13:AD19"/>
    <mergeCell ref="B19:H19"/>
    <mergeCell ref="U19:AA19"/>
    <mergeCell ref="AD22:AD24"/>
    <mergeCell ref="B29:H29"/>
  </mergeCells>
  <printOptions gridLines="1" horizontalCentered="1"/>
  <pageMargins bottom="0.75" footer="0.0" header="0.0" left="0.25" right="0.25" top="0.75"/>
  <pageSetup fitToHeight="0" orientation="landscape" pageOrder="overThenDown"/>
  <drawing r:id="rId1"/>
</worksheet>
</file>