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S2021a\Downloads\"/>
    </mc:Choice>
  </mc:AlternateContent>
  <xr:revisionPtr revIDLastSave="0" documentId="13_ncr:1_{55BB8491-02BB-4FF6-9A84-BCD596F71611}" xr6:coauthVersionLast="47" xr6:coauthVersionMax="47" xr10:uidLastSave="{00000000-0000-0000-0000-000000000000}"/>
  <bookViews>
    <workbookView xWindow="-108" yWindow="-108" windowWidth="23256" windowHeight="12456" tabRatio="770" xr2:uid="{66D5E875-B0D6-4BAD-9A97-6762493566B0}"/>
  </bookViews>
  <sheets>
    <sheet name="School Profile" sheetId="1" r:id="rId1"/>
    <sheet name="Sources" sheetId="13" state="hidden" r:id="rId2"/>
    <sheet name="23-24 Enrol Targets" sheetId="12" r:id="rId3"/>
    <sheet name="23-24 Enrol Targets (NEW PROP)" sheetId="14" r:id="rId4"/>
    <sheet name="Exited Student Summary" sheetId="8" r:id="rId5"/>
    <sheet name="Staff Hirng" sheetId="9" state="hidden" r:id="rId6"/>
    <sheet name="School Specific Goals" sheetId="5" state="hidden" r:id="rId7"/>
    <sheet name="Logic Model" sheetId="6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4" l="1"/>
  <c r="C26" i="14"/>
  <c r="C27" i="14" s="1"/>
  <c r="C28" i="14" s="1"/>
  <c r="C30" i="14" s="1"/>
  <c r="C22" i="14"/>
  <c r="A50" i="12" l="1"/>
  <c r="A7" i="8"/>
  <c r="K5" i="1"/>
  <c r="C24" i="12" l="1"/>
  <c r="C25" i="12" s="1"/>
  <c r="C26" i="12" s="1"/>
  <c r="C27" i="12" s="1"/>
  <c r="C28" i="12" s="1"/>
  <c r="C20" i="12"/>
  <c r="E4" i="8" l="1"/>
  <c r="E15" i="1" l="1"/>
  <c r="D15" i="1" l="1"/>
  <c r="F15" i="1"/>
  <c r="G15" i="1"/>
  <c r="H15" i="1"/>
  <c r="I15" i="1"/>
  <c r="J15" i="1"/>
  <c r="K15" i="1"/>
  <c r="L15" i="1"/>
  <c r="C15" i="1"/>
  <c r="B15" i="1" l="1"/>
</calcChain>
</file>

<file path=xl/sharedStrings.xml><?xml version="1.0" encoding="utf-8"?>
<sst xmlns="http://schemas.openxmlformats.org/spreadsheetml/2006/main" count="294" uniqueCount="215">
  <si>
    <t>School Profile</t>
  </si>
  <si>
    <t>Staff size</t>
  </si>
  <si>
    <t>Cert (Guide-full)</t>
  </si>
  <si>
    <t>Cert (Guide-conditional)</t>
  </si>
  <si>
    <r>
      <t>Clas</t>
    </r>
    <r>
      <rPr>
        <b/>
        <sz val="9"/>
        <color theme="1"/>
        <rFont val="Arial"/>
        <family val="2"/>
      </rPr>
      <t>sified (Ot</t>
    </r>
    <r>
      <rPr>
        <b/>
        <sz val="10"/>
        <color theme="1"/>
        <rFont val="Arial"/>
        <family val="2"/>
      </rPr>
      <t>her)</t>
    </r>
  </si>
  <si>
    <t>TOTAL</t>
  </si>
  <si>
    <t>School</t>
  </si>
  <si>
    <t>Enrollment (21-22)</t>
  </si>
  <si>
    <t>Budget</t>
  </si>
  <si>
    <t>Nov</t>
  </si>
  <si>
    <t>Dec</t>
  </si>
  <si>
    <t>Jan</t>
  </si>
  <si>
    <t>Feb</t>
  </si>
  <si>
    <t>March</t>
  </si>
  <si>
    <t>April</t>
  </si>
  <si>
    <t>May</t>
  </si>
  <si>
    <t>June</t>
  </si>
  <si>
    <t>K</t>
  </si>
  <si>
    <t>Sped</t>
  </si>
  <si>
    <t>ELL</t>
  </si>
  <si>
    <t>Special Populations</t>
  </si>
  <si>
    <t>Gender</t>
  </si>
  <si>
    <t>Race/Ethnicity</t>
  </si>
  <si>
    <t>District of Origin</t>
  </si>
  <si>
    <t>Male</t>
  </si>
  <si>
    <t>White</t>
  </si>
  <si>
    <t>Spokane</t>
  </si>
  <si>
    <t>Female</t>
  </si>
  <si>
    <t>Two or More Races</t>
  </si>
  <si>
    <t>Mead</t>
  </si>
  <si>
    <t>Other</t>
  </si>
  <si>
    <t>Latinx</t>
  </si>
  <si>
    <t>Central Valley</t>
  </si>
  <si>
    <t>Asian</t>
  </si>
  <si>
    <t>West Valley</t>
  </si>
  <si>
    <t>Black</t>
  </si>
  <si>
    <t>Cheney</t>
  </si>
  <si>
    <t>American Indian/Alaskan Native</t>
  </si>
  <si>
    <t>Deer Park</t>
  </si>
  <si>
    <t>Native Hawaiin/Other Pac Islander</t>
  </si>
  <si>
    <t>Nine Mile Falls</t>
  </si>
  <si>
    <t>East Valley</t>
  </si>
  <si>
    <t>Medical Lake</t>
  </si>
  <si>
    <t>Reardan-Edwall</t>
  </si>
  <si>
    <t>Riverside</t>
  </si>
  <si>
    <t>Liberty</t>
  </si>
  <si>
    <t>Newport</t>
  </si>
  <si>
    <t xml:space="preserve">https://mypcm21.box.com/s/dtnzutjgwrv4pjta7aiazfobrsquqyfr </t>
  </si>
  <si>
    <t>Link to PCM's approved School Specific Goals</t>
  </si>
  <si>
    <t>Jan EER reflection:</t>
  </si>
  <si>
    <t>https://mypcm21.box.com/s/yz1vbzwhuhvsi9wgc04xx4uklkhid23y</t>
  </si>
  <si>
    <t>https://mypcm21.box.com/s/vkhqzyetsg29fi1ht6ptuhcjr93a3bn8</t>
  </si>
  <si>
    <t>YEAR 1-3</t>
  </si>
  <si>
    <t>Educational</t>
  </si>
  <si>
    <t>Discipline/referral rates are low</t>
  </si>
  <si>
    <t>Students buy into culture</t>
  </si>
  <si>
    <t>Student growth is increased</t>
  </si>
  <si>
    <t>Financial</t>
  </si>
  <si>
    <t>Operational</t>
  </si>
  <si>
    <t>Compliance requirement are
being met</t>
  </si>
  <si>
    <t>Staff are galvanizing around mission, vision, and community</t>
  </si>
  <si>
    <t>Fundraising is becoming more consistent.</t>
  </si>
  <si>
    <t>Program is building cash reserve and appears to be on track to sustainability</t>
  </si>
  <si>
    <t>Meeting</t>
  </si>
  <si>
    <t>Progressing/Improving</t>
  </si>
  <si>
    <t>Need work</t>
  </si>
  <si>
    <t>Progressing/Improving (with adjusted plan)</t>
  </si>
  <si>
    <t>Meeting (have caught up on on WA Charters.  Given until July for initial adoption of Educational Equity Plan.)</t>
  </si>
  <si>
    <t>(preliminary med year progress notes)</t>
  </si>
  <si>
    <t>Students Transfer Summary</t>
  </si>
  <si>
    <t>Student no shows</t>
  </si>
  <si>
    <t xml:space="preserve">June EER reflection:  </t>
  </si>
  <si>
    <t>coming soon</t>
  </si>
  <si>
    <t>Head of School</t>
  </si>
  <si>
    <t>Montessori Coach</t>
  </si>
  <si>
    <t>Office &amp; Operations Manager</t>
  </si>
  <si>
    <t>Food Service Manager</t>
  </si>
  <si>
    <t>Special Education Teacher &amp; Program Manager</t>
  </si>
  <si>
    <t>School Nurse</t>
  </si>
  <si>
    <t>Retained</t>
  </si>
  <si>
    <t>Montessori Teacher:  Primary</t>
  </si>
  <si>
    <t>Younger Elementary 1</t>
  </si>
  <si>
    <t>Younger Elementary 2</t>
  </si>
  <si>
    <t>Instructional Assistants</t>
  </si>
  <si>
    <t>YE 1</t>
  </si>
  <si>
    <t>YE 2</t>
  </si>
  <si>
    <t>School Year Exited Student Summary</t>
  </si>
  <si>
    <t>Montessori Teachers/Guides: Elementary</t>
  </si>
  <si>
    <t>NEW</t>
  </si>
  <si>
    <t>Admin/Coach</t>
  </si>
  <si>
    <t>Sped Dir/Teach</t>
  </si>
  <si>
    <t>IA Sub Pool</t>
  </si>
  <si>
    <t>Bus Driver Sub Pool</t>
  </si>
  <si>
    <t>Oct</t>
  </si>
  <si>
    <t>Sept</t>
  </si>
  <si>
    <t>2 (1 mon)</t>
  </si>
  <si>
    <t>DATE</t>
  </si>
  <si>
    <t>REASON</t>
  </si>
  <si>
    <t>GRADE</t>
  </si>
  <si>
    <t>Move out of state</t>
  </si>
  <si>
    <t>Program size too small</t>
  </si>
  <si>
    <t>Program not a good fit</t>
  </si>
  <si>
    <t>School Year Entrance Student Summary</t>
  </si>
  <si>
    <t>Moved back from OOS</t>
  </si>
  <si>
    <t>Current home school after PSD last year</t>
  </si>
  <si>
    <t>Moved to Central WA</t>
  </si>
  <si>
    <t>Health concerns - Return to Homeschool</t>
  </si>
  <si>
    <t>Total Student Entries</t>
  </si>
  <si>
    <t>Total W/D in SY</t>
  </si>
  <si>
    <t>jill, laylah</t>
  </si>
  <si>
    <t>emily</t>
  </si>
  <si>
    <t>dave, laura, melissa</t>
  </si>
  <si>
    <t>christina, demond, new</t>
  </si>
  <si>
    <t>Classified (IA Classroom-emergency cert)</t>
  </si>
  <si>
    <t>Classified (IA SPED-emergency cert)</t>
  </si>
  <si>
    <t>james</t>
  </si>
  <si>
    <t>katie, trish, jordan, sara</t>
  </si>
  <si>
    <t>desiree, nicole veronica, shayne, kathleen</t>
  </si>
  <si>
    <t>Counselor</t>
  </si>
  <si>
    <t>Tutor</t>
  </si>
  <si>
    <t>-</t>
  </si>
  <si>
    <t>General &amp; Categorical Funidng</t>
  </si>
  <si>
    <t>Grant Funding</t>
  </si>
  <si>
    <t>Classified Sub Pool</t>
  </si>
  <si>
    <t>Total (K-6th)</t>
  </si>
  <si>
    <t xml:space="preserve">PSD not a good fit </t>
  </si>
  <si>
    <t>Enrollment Lottery is March 30th</t>
  </si>
  <si>
    <t>Offered Seat 12/27/2022</t>
  </si>
  <si>
    <t>Office Assistant</t>
  </si>
  <si>
    <t>NEW (retained staff but moved to OE)</t>
  </si>
  <si>
    <t>Older Elementary 1</t>
  </si>
  <si>
    <t>? (still finding for this year)</t>
  </si>
  <si>
    <t>Other core staff</t>
  </si>
  <si>
    <t>ACP/Specialty</t>
  </si>
  <si>
    <t>K-1</t>
  </si>
  <si>
    <t>K-2</t>
  </si>
  <si>
    <t>YE 3</t>
  </si>
  <si>
    <t>OE 1</t>
  </si>
  <si>
    <t>OE 2</t>
  </si>
  <si>
    <t>1 @ 0.35</t>
  </si>
  <si>
    <t>SPED Instructional Assistant 2</t>
  </si>
  <si>
    <t>SPED Instructional Assistant 1</t>
  </si>
  <si>
    <t>Retained (pending hire this year for tutor + PT Sped Para)</t>
  </si>
  <si>
    <t>Bus Driver 1</t>
  </si>
  <si>
    <t>Bus Driver 2</t>
  </si>
  <si>
    <t>?</t>
  </si>
  <si>
    <t>Younger Elementary 3 (NEW RM)</t>
  </si>
  <si>
    <t>Older Elementary 2 (NEW RM)</t>
  </si>
  <si>
    <t>Retained (moved from YE)</t>
  </si>
  <si>
    <t>2022-23</t>
  </si>
  <si>
    <t xml:space="preserve">K </t>
  </si>
  <si>
    <t>Moved to Colorado</t>
  </si>
  <si>
    <t xml:space="preserve">Moved to Colfax  </t>
  </si>
  <si>
    <t>Decided to Homeshool instead</t>
  </si>
  <si>
    <t xml:space="preserve">24 (14 Low, 10 LoAvg) </t>
  </si>
  <si>
    <t xml:space="preserve">22 (10 Low, 12 LoAvg) </t>
  </si>
  <si>
    <t>LAP (ELA)</t>
  </si>
  <si>
    <t>Title 1 (Math)</t>
  </si>
  <si>
    <t>Current School Demographics</t>
  </si>
  <si>
    <t>Cumulative</t>
  </si>
  <si>
    <t xml:space="preserve">Data to base assumptions </t>
  </si>
  <si>
    <t>Application Data Detailed</t>
  </si>
  <si>
    <t>https://mypcm21.box.com/s/rd6k8wrrmcwp71gamyh8plvcmt0jl7nu</t>
  </si>
  <si>
    <t>Yearly Enrollment Tracking Comparables</t>
  </si>
  <si>
    <t>based on previous 2 years enrollment data these enrollment goals are achievable (to examine this see the 2 workbooks linked at the top)</t>
  </si>
  <si>
    <t>Projected: 2023-24 School Year Hiring Progress</t>
  </si>
  <si>
    <t>Offered Seat 2/10/2023 (Tour family)</t>
  </si>
  <si>
    <t>Accepted Seat 2/17/2023 - Est Start 2/27</t>
  </si>
  <si>
    <t>2021-22</t>
  </si>
  <si>
    <t>https://mypcm21.box.com/s/zb0rzh9m0eajnnjpysi991li63gcom6k</t>
  </si>
  <si>
    <t>Seat Accepted</t>
  </si>
  <si>
    <t>Pending application  - walk up tour</t>
  </si>
  <si>
    <t>Program Fit - Returned to Palouse SD</t>
  </si>
  <si>
    <t>Program Fit - TF to PSD</t>
  </si>
  <si>
    <t>Yes</t>
  </si>
  <si>
    <t>No</t>
  </si>
  <si>
    <t>Changed mind</t>
  </si>
  <si>
    <t>Intent to returns (due 4/11/2023)</t>
  </si>
  <si>
    <t>Where we are (cumulative)?</t>
  </si>
  <si>
    <t>To see detailed view of application data see here</t>
  </si>
  <si>
    <t>Target for # of new applications</t>
  </si>
  <si>
    <t>New Application Goals</t>
  </si>
  <si>
    <t>Number of seats total = 145</t>
  </si>
  <si>
    <t>Number of students returning = 85 (we gained 2 new kinders)</t>
  </si>
  <si>
    <t>Summer attrition estimate = 6 (assume 1 lost from each grade over summer)</t>
  </si>
  <si>
    <t>85-6 = 79 # of students estimated to return in the fall </t>
  </si>
  <si>
    <t># of seats (145) - # returning (79) = 66 seats to fill before accepting new apps (accounts for summer attrition)</t>
  </si>
  <si>
    <t>66 * 56% = 37 # applications needed beyond the number of seats to fill before accepting new apps based on conversion rate of new apps to actually students walking through the door on day 1</t>
  </si>
  <si>
    <t>TOTAL APPS NEEDED to safely assume a waitlist and meet budgeted enrollment targets 66 + 37 = 103</t>
  </si>
  <si>
    <t>Accepted Seat</t>
  </si>
  <si>
    <t>Original K Student we'd been working with</t>
  </si>
  <si>
    <t>(New) Offer kinder open house May 11 &amp; 17</t>
  </si>
  <si>
    <t>(New) Offer AC open house May 20</t>
  </si>
  <si>
    <t>Responsive Enrollment Plan Update:</t>
  </si>
  <si>
    <t>(late) Hand delivery of packets to apartments end of this week</t>
  </si>
  <si>
    <t>(late) Update of items &amp; touch base with pre-schools this week and early next week</t>
  </si>
  <si>
    <t>Not satisfied with Volunteer Policy - Returned to Homeschool</t>
  </si>
  <si>
    <t>Not satisfied with program and grievance &amp; conflict resolution process - Return to homeschool</t>
  </si>
  <si>
    <t>TC app says 2022-23 sy - verifying if intention was for next year</t>
  </si>
  <si>
    <t>UD 5/22/2023</t>
  </si>
  <si>
    <t>(New) Run K open houses weekly through July</t>
  </si>
  <si>
    <t>(New) Touch base with early learning centers again and push out to families.</t>
  </si>
  <si>
    <t>(New) Run 3 more OE &amp; AC open house</t>
  </si>
  <si>
    <t>(New) Looking for 2-3 community events that focus on littles (reading at the library, science center volunteer)</t>
  </si>
  <si>
    <t>Moved out of state</t>
  </si>
  <si>
    <t>Intent Verifications (due 6/16/2023)</t>
  </si>
  <si>
    <t xml:space="preserve">Blank </t>
  </si>
  <si>
    <t>Total Sent</t>
  </si>
  <si>
    <t>July and August reflect proposed change to K.</t>
  </si>
  <si>
    <t>(New) Run 2 more OE &amp; AC open house</t>
  </si>
  <si>
    <t xml:space="preserve">(New) Participate in text marketing campaign </t>
  </si>
  <si>
    <t>(New) WA Charters digital marketing campaign</t>
  </si>
  <si>
    <t>Modified enrollment table based on scenario where we combine to form 1 large kindergarten class (with 2 dedicated IA's).</t>
  </si>
  <si>
    <t xml:space="preserve">PRE-LOTTERY Tracking &amp; Projections </t>
  </si>
  <si>
    <t>PRE-LOTTERY Tracking &amp;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</si>
</sst>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theme="2" tint="-0.499984740745262"/>
      <name val="Arial"/>
      <family val="2"/>
    </font>
    <font>
      <sz val="10"/>
      <color theme="5"/>
      <name val="Arial"/>
      <family val="2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4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3" fillId="0" borderId="0"/>
    <xf numFmtId="43" fontId="27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/>
    <xf numFmtId="0" fontId="5" fillId="0" borderId="10" xfId="0" applyFont="1" applyBorder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1" applyAlignment="1"/>
    <xf numFmtId="0" fontId="10" fillId="0" borderId="0" xfId="0" applyFont="1"/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1"/>
    <xf numFmtId="0" fontId="11" fillId="0" borderId="0" xfId="0" applyFont="1"/>
    <xf numFmtId="0" fontId="12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/>
    <xf numFmtId="0" fontId="0" fillId="0" borderId="13" xfId="0" applyBorder="1"/>
    <xf numFmtId="0" fontId="0" fillId="0" borderId="13" xfId="0" applyBorder="1" applyAlignment="1">
      <alignment horizontal="left"/>
    </xf>
    <xf numFmtId="0" fontId="0" fillId="0" borderId="0" xfId="0" applyAlignment="1">
      <alignment horizontal="left" vertical="top"/>
    </xf>
    <xf numFmtId="0" fontId="1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5" borderId="0" xfId="0" applyFill="1"/>
    <xf numFmtId="0" fontId="12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13" xfId="0" applyFont="1" applyBorder="1" applyAlignment="1">
      <alignment horizontal="right"/>
    </xf>
    <xf numFmtId="0" fontId="1" fillId="6" borderId="0" xfId="0" applyFont="1" applyFill="1"/>
    <xf numFmtId="0" fontId="1" fillId="7" borderId="0" xfId="0" applyFont="1" applyFill="1"/>
    <xf numFmtId="0" fontId="4" fillId="0" borderId="21" xfId="0" applyFont="1" applyBorder="1" applyAlignment="1">
      <alignment horizontal="left"/>
    </xf>
    <xf numFmtId="0" fontId="4" fillId="0" borderId="21" xfId="0" applyFont="1" applyBorder="1"/>
    <xf numFmtId="0" fontId="17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" fillId="0" borderId="3" xfId="0" applyFont="1" applyBorder="1"/>
    <xf numFmtId="16" fontId="0" fillId="0" borderId="0" xfId="0" applyNumberFormat="1"/>
    <xf numFmtId="14" fontId="21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14" fillId="11" borderId="14" xfId="2" applyFont="1" applyFill="1" applyBorder="1" applyAlignment="1" applyProtection="1">
      <alignment horizontal="left" vertical="top" wrapText="1"/>
      <protection locked="0"/>
    </xf>
    <xf numFmtId="0" fontId="0" fillId="11" borderId="16" xfId="0" applyFill="1" applyBorder="1" applyAlignment="1">
      <alignment horizontal="left" vertical="top"/>
    </xf>
    <xf numFmtId="0" fontId="6" fillId="11" borderId="17" xfId="0" applyFont="1" applyFill="1" applyBorder="1" applyAlignment="1">
      <alignment horizontal="left" vertical="top"/>
    </xf>
    <xf numFmtId="0" fontId="0" fillId="11" borderId="18" xfId="0" applyFill="1" applyBorder="1" applyAlignment="1">
      <alignment horizontal="left" vertical="top"/>
    </xf>
    <xf numFmtId="0" fontId="6" fillId="11" borderId="19" xfId="0" applyFont="1" applyFill="1" applyBorder="1" applyAlignment="1">
      <alignment horizontal="left" vertical="top"/>
    </xf>
    <xf numFmtId="0" fontId="6" fillId="11" borderId="18" xfId="0" applyFont="1" applyFill="1" applyBorder="1" applyAlignment="1">
      <alignment horizontal="left" vertical="top"/>
    </xf>
    <xf numFmtId="0" fontId="0" fillId="11" borderId="19" xfId="0" applyFill="1" applyBorder="1" applyAlignment="1">
      <alignment horizontal="left" vertical="top"/>
    </xf>
    <xf numFmtId="0" fontId="0" fillId="11" borderId="18" xfId="0" applyFill="1" applyBorder="1" applyAlignment="1">
      <alignment horizontal="left" vertical="center"/>
    </xf>
    <xf numFmtId="0" fontId="6" fillId="11" borderId="19" xfId="0" applyFont="1" applyFill="1" applyBorder="1" applyAlignment="1">
      <alignment horizontal="left" vertical="top" wrapText="1"/>
    </xf>
    <xf numFmtId="0" fontId="0" fillId="11" borderId="19" xfId="0" applyFill="1" applyBorder="1" applyAlignment="1">
      <alignment horizontal="left" vertical="top" wrapText="1"/>
    </xf>
    <xf numFmtId="0" fontId="14" fillId="12" borderId="14" xfId="2" applyFont="1" applyFill="1" applyBorder="1" applyAlignment="1" applyProtection="1">
      <alignment horizontal="left" vertical="top" wrapText="1"/>
      <protection locked="0"/>
    </xf>
    <xf numFmtId="0" fontId="0" fillId="12" borderId="18" xfId="0" applyFill="1" applyBorder="1" applyAlignment="1">
      <alignment horizontal="left" vertical="top"/>
    </xf>
    <xf numFmtId="0" fontId="0" fillId="12" borderId="19" xfId="0" applyFill="1" applyBorder="1" applyAlignment="1">
      <alignment horizontal="left" vertical="top"/>
    </xf>
    <xf numFmtId="0" fontId="6" fillId="12" borderId="19" xfId="0" applyFont="1" applyFill="1" applyBorder="1" applyAlignment="1">
      <alignment horizontal="left" vertical="top"/>
    </xf>
    <xf numFmtId="0" fontId="6" fillId="12" borderId="19" xfId="0" applyFont="1" applyFill="1" applyBorder="1" applyAlignment="1">
      <alignment horizontal="left" vertical="top" wrapText="1"/>
    </xf>
    <xf numFmtId="0" fontId="6" fillId="12" borderId="17" xfId="0" applyFont="1" applyFill="1" applyBorder="1" applyAlignment="1">
      <alignment horizontal="left" vertical="top"/>
    </xf>
    <xf numFmtId="0" fontId="14" fillId="10" borderId="14" xfId="2" applyFont="1" applyFill="1" applyBorder="1" applyAlignment="1" applyProtection="1">
      <alignment horizontal="left" vertical="top" wrapText="1"/>
      <protection locked="0"/>
    </xf>
    <xf numFmtId="0" fontId="0" fillId="10" borderId="18" xfId="0" applyFill="1" applyBorder="1" applyAlignment="1">
      <alignment horizontal="left" vertical="top"/>
    </xf>
    <xf numFmtId="0" fontId="6" fillId="10" borderId="1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6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6" fillId="1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24" fillId="0" borderId="0" xfId="0" applyFont="1" applyAlignment="1">
      <alignment vertical="center"/>
    </xf>
    <xf numFmtId="16" fontId="21" fillId="0" borderId="0" xfId="0" applyNumberFormat="1" applyFont="1"/>
    <xf numFmtId="0" fontId="21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16" fontId="17" fillId="0" borderId="0" xfId="0" applyNumberFormat="1" applyFont="1"/>
    <xf numFmtId="0" fontId="6" fillId="7" borderId="0" xfId="0" applyFont="1" applyFill="1"/>
    <xf numFmtId="0" fontId="0" fillId="7" borderId="0" xfId="0" applyFill="1"/>
    <xf numFmtId="0" fontId="12" fillId="0" borderId="0" xfId="0" applyFont="1" applyAlignment="1">
      <alignment horizontal="center"/>
    </xf>
    <xf numFmtId="1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26" fillId="0" borderId="0" xfId="0" applyFont="1"/>
    <xf numFmtId="0" fontId="4" fillId="0" borderId="0" xfId="0" applyFont="1" applyAlignment="1">
      <alignment horizontal="right"/>
    </xf>
    <xf numFmtId="43" fontId="0" fillId="0" borderId="0" xfId="3" applyFont="1"/>
    <xf numFmtId="0" fontId="28" fillId="0" borderId="0" xfId="0" applyFont="1"/>
    <xf numFmtId="0" fontId="6" fillId="0" borderId="0" xfId="0" applyFont="1" applyAlignment="1">
      <alignment horizontal="left" wrapText="1"/>
    </xf>
    <xf numFmtId="0" fontId="21" fillId="3" borderId="0" xfId="0" applyFont="1" applyFill="1" applyAlignment="1">
      <alignment horizontal="left" wrapText="1"/>
    </xf>
    <xf numFmtId="14" fontId="17" fillId="0" borderId="0" xfId="0" applyNumberFormat="1" applyFont="1" applyAlignment="1">
      <alignment horizontal="left"/>
    </xf>
    <xf numFmtId="0" fontId="5" fillId="3" borderId="0" xfId="0" applyFont="1" applyFill="1" applyAlignment="1">
      <alignment horizontal="center"/>
    </xf>
    <xf numFmtId="0" fontId="29" fillId="0" borderId="0" xfId="0" applyFont="1"/>
    <xf numFmtId="0" fontId="30" fillId="0" borderId="0" xfId="0" applyFont="1"/>
    <xf numFmtId="0" fontId="6" fillId="12" borderId="0" xfId="0" applyFont="1" applyFill="1"/>
    <xf numFmtId="0" fontId="0" fillId="12" borderId="0" xfId="0" applyFill="1"/>
    <xf numFmtId="0" fontId="0" fillId="0" borderId="24" xfId="0" applyBorder="1"/>
    <xf numFmtId="0" fontId="0" fillId="3" borderId="0" xfId="0" applyFill="1" applyAlignment="1">
      <alignment horizontal="center"/>
    </xf>
    <xf numFmtId="0" fontId="0" fillId="14" borderId="0" xfId="0" applyFill="1"/>
    <xf numFmtId="0" fontId="6" fillId="14" borderId="0" xfId="0" applyFont="1" applyFill="1"/>
    <xf numFmtId="0" fontId="31" fillId="14" borderId="0" xfId="0" applyFont="1" applyFill="1"/>
    <xf numFmtId="0" fontId="21" fillId="8" borderId="12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22" xfId="0" applyFont="1" applyBorder="1" applyAlignment="1">
      <alignment horizontal="center"/>
    </xf>
    <xf numFmtId="0" fontId="15" fillId="4" borderId="15" xfId="2" applyFont="1" applyFill="1" applyBorder="1" applyAlignment="1" applyProtection="1">
      <alignment horizontal="left" vertical="top" wrapText="1"/>
      <protection locked="0"/>
    </xf>
    <xf numFmtId="0" fontId="15" fillId="4" borderId="0" xfId="2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Normal 8 2" xfId="2" xr:uid="{79282A5A-AF66-4A36-A759-E47979E48C00}"/>
  </cellStyles>
  <dxfs count="0"/>
  <tableStyles count="0" defaultTableStyle="TableStyleMedium2" defaultPivotStyle="PivotStyleLight16"/>
  <colors>
    <mruColors>
      <color rgb="FFFFCCFF"/>
      <color rgb="FFCC99FF"/>
      <color rgb="FF66FF99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21</xdr:row>
      <xdr:rowOff>44824</xdr:rowOff>
    </xdr:from>
    <xdr:to>
      <xdr:col>8</xdr:col>
      <xdr:colOff>759785</xdr:colOff>
      <xdr:row>58</xdr:row>
      <xdr:rowOff>3997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1A7386-7E29-7F39-5B15-D1A52DA66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4504765"/>
          <a:ext cx="8211696" cy="45535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673496</xdr:colOff>
      <xdr:row>80</xdr:row>
      <xdr:rowOff>109836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6C80FE-A497-9D8E-8BE9-16CA1105A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57765"/>
          <a:ext cx="8192643" cy="4143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9</xdr:col>
      <xdr:colOff>455946</xdr:colOff>
      <xdr:row>24</xdr:row>
      <xdr:rowOff>30481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228C9-F1BA-C16D-3A8C-2B6F148F8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1"/>
          <a:ext cx="5942346" cy="3886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</xdr:rowOff>
    </xdr:from>
    <xdr:to>
      <xdr:col>9</xdr:col>
      <xdr:colOff>455945</xdr:colOff>
      <xdr:row>49</xdr:row>
      <xdr:rowOff>30480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718FE3-43DC-BF7F-1E9F-2498B74B3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58641"/>
          <a:ext cx="5942345" cy="3886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9</xdr:col>
      <xdr:colOff>663388</xdr:colOff>
      <xdr:row>17</xdr:row>
      <xdr:rowOff>56030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D74B05-FF77-4D91-8C20-BEEDEB6F7E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9895"/>
        <a:stretch/>
      </xdr:blipFill>
      <xdr:spPr>
        <a:xfrm>
          <a:off x="0" y="1021976"/>
          <a:ext cx="9108141" cy="20999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116541</xdr:rowOff>
    </xdr:from>
    <xdr:to>
      <xdr:col>12</xdr:col>
      <xdr:colOff>571562</xdr:colOff>
      <xdr:row>19</xdr:row>
      <xdr:rowOff>71718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28A66A-F461-79BB-18EF-66EA3EC07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1976"/>
          <a:ext cx="11024409" cy="23397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176389</xdr:colOff>
      <xdr:row>28</xdr:row>
      <xdr:rowOff>47038</xdr:rowOff>
    </xdr:from>
    <xdr:to>
      <xdr:col>8</xdr:col>
      <xdr:colOff>124556</xdr:colOff>
      <xdr:row>40</xdr:row>
      <xdr:rowOff>58797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3F8138-AB1D-4834-2BCC-2CBC1A2F5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389" y="6397038"/>
          <a:ext cx="9978815" cy="24106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13</xdr:col>
      <xdr:colOff>156755</xdr:colOff>
      <xdr:row>66</xdr:row>
      <xdr:rowOff>73205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E21962-A84A-7525-1612-0DC7AAA6E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65714"/>
          <a:ext cx="10743384" cy="8074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ypcm21.box.com/s/zb0rzh9m0eajnnjpysi991li63gcom6k" TargetMode="External"/><Relationship Id="rId2" Type="http://schemas.openxmlformats.org/officeDocument/2006/relationships/hyperlink" Target="https://mypcm21.box.com/s/zb0rzh9m0eajnnjpysi991li63gcom6k" TargetMode="External"/><Relationship Id="rId1" Type="http://schemas.openxmlformats.org/officeDocument/2006/relationships/hyperlink" Target="https://mypcm21.box.com/s/rd6k8wrrmcwp71gamyh8plvcmt0jl7nu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ypcm21.box.com/s/zb0rzh9m0eajnnjpysi991li63gcom6k" TargetMode="External"/><Relationship Id="rId2" Type="http://schemas.openxmlformats.org/officeDocument/2006/relationships/hyperlink" Target="https://mypcm21.box.com/s/zb0rzh9m0eajnnjpysi991li63gcom6k" TargetMode="External"/><Relationship Id="rId1" Type="http://schemas.openxmlformats.org/officeDocument/2006/relationships/hyperlink" Target="https://mypcm21.box.com/s/rd6k8wrrmcwp71gamyh8plvcmt0jl7nu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mypcm21.box.com/s/yz1vbzwhuhvsi9wgc04xx4uklkhid23y" TargetMode="External"/><Relationship Id="rId1" Type="http://schemas.openxmlformats.org/officeDocument/2006/relationships/hyperlink" Target="https://mypcm21.box.com/s/dtnzutjgwrv4pjta7aiazfobrsquqy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mypcm21.box.com/s/vkhqzyetsg29fi1ht6ptuhcjr93a3bn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C1B3-27F2-420D-934C-470772BAC180}">
  <sheetPr>
    <outlinePr summaryBelow="0" summaryRight="0"/>
    <pageSetUpPr fitToPage="1"/>
  </sheetPr>
  <dimension ref="A1:AB68"/>
  <sheetViews>
    <sheetView tabSelected="1" zoomScale="85" zoomScaleNormal="85" workbookViewId="0">
      <selection activeCell="M19" sqref="M19"/>
    </sheetView>
  </sheetViews>
  <sheetFormatPr defaultColWidth="14.44140625" defaultRowHeight="15.75" customHeight="1" x14ac:dyDescent="0.25"/>
  <cols>
    <col min="1" max="1" width="18.6640625" customWidth="1"/>
    <col min="2" max="12" width="13.44140625" customWidth="1"/>
    <col min="13" max="14" width="10.33203125" customWidth="1"/>
    <col min="17" max="17" width="0.88671875" customWidth="1"/>
  </cols>
  <sheetData>
    <row r="1" spans="1:14" ht="24.75" customHeight="1" x14ac:dyDescent="0.3">
      <c r="A1" s="1" t="s">
        <v>0</v>
      </c>
    </row>
    <row r="2" spans="1:14" ht="13.2" x14ac:dyDescent="0.25">
      <c r="A2" s="2"/>
      <c r="B2" s="2"/>
      <c r="C2" s="2"/>
      <c r="D2" s="2"/>
      <c r="E2" s="2"/>
    </row>
    <row r="3" spans="1:14" ht="13.2" x14ac:dyDescent="0.25">
      <c r="A3" s="2"/>
      <c r="B3" s="130" t="s">
        <v>121</v>
      </c>
      <c r="C3" s="130"/>
      <c r="D3" s="130"/>
      <c r="E3" s="130"/>
      <c r="F3" s="130"/>
      <c r="G3" s="130"/>
      <c r="H3" s="130"/>
      <c r="I3" s="129" t="s">
        <v>122</v>
      </c>
      <c r="J3" s="129"/>
    </row>
    <row r="4" spans="1:14" s="5" customFormat="1" ht="53.4" thickBot="1" x14ac:dyDescent="0.3">
      <c r="A4" s="3" t="s">
        <v>1</v>
      </c>
      <c r="B4" s="3" t="s">
        <v>89</v>
      </c>
      <c r="C4" s="3" t="s">
        <v>90</v>
      </c>
      <c r="D4" s="3" t="s">
        <v>2</v>
      </c>
      <c r="E4" s="3" t="s">
        <v>3</v>
      </c>
      <c r="F4" s="3" t="s">
        <v>113</v>
      </c>
      <c r="G4" s="3" t="s">
        <v>114</v>
      </c>
      <c r="H4" s="3" t="s">
        <v>4</v>
      </c>
      <c r="I4" s="3" t="s">
        <v>118</v>
      </c>
      <c r="J4" s="3" t="s">
        <v>119</v>
      </c>
      <c r="K4" s="4" t="s">
        <v>5</v>
      </c>
      <c r="L4" s="3" t="s">
        <v>91</v>
      </c>
      <c r="M4" s="3" t="s">
        <v>92</v>
      </c>
      <c r="N4" s="3" t="s">
        <v>123</v>
      </c>
    </row>
    <row r="5" spans="1:14" ht="13.8" thickTop="1" x14ac:dyDescent="0.25">
      <c r="A5" s="6" t="s">
        <v>6</v>
      </c>
      <c r="B5" s="7">
        <v>2</v>
      </c>
      <c r="C5" s="7">
        <v>1</v>
      </c>
      <c r="D5" s="7">
        <v>2</v>
      </c>
      <c r="E5" s="7">
        <v>3</v>
      </c>
      <c r="F5" s="7">
        <v>4</v>
      </c>
      <c r="G5" s="7">
        <v>1.5</v>
      </c>
      <c r="H5" s="7">
        <v>4</v>
      </c>
      <c r="I5" s="7" t="s">
        <v>120</v>
      </c>
      <c r="J5" s="7">
        <v>0.5</v>
      </c>
      <c r="K5" s="8">
        <f>SUM(B5:J5)</f>
        <v>18</v>
      </c>
      <c r="L5" s="7">
        <v>1</v>
      </c>
      <c r="M5" s="7">
        <v>0</v>
      </c>
      <c r="N5" s="7">
        <v>0</v>
      </c>
    </row>
    <row r="6" spans="1:14" s="65" customFormat="1" ht="24" customHeight="1" x14ac:dyDescent="0.25">
      <c r="A6" s="63"/>
      <c r="B6" s="64" t="s">
        <v>109</v>
      </c>
      <c r="C6" s="64" t="s">
        <v>110</v>
      </c>
      <c r="D6" s="64" t="s">
        <v>111</v>
      </c>
      <c r="E6" s="65" t="s">
        <v>112</v>
      </c>
      <c r="F6" s="65" t="s">
        <v>116</v>
      </c>
      <c r="G6" s="65" t="s">
        <v>115</v>
      </c>
      <c r="H6" s="65" t="s">
        <v>117</v>
      </c>
    </row>
    <row r="7" spans="1:14" ht="13.8" thickBot="1" x14ac:dyDescent="0.3">
      <c r="A7" s="10" t="s">
        <v>7</v>
      </c>
      <c r="B7" s="11" t="s">
        <v>8</v>
      </c>
      <c r="C7" s="11" t="s">
        <v>94</v>
      </c>
      <c r="D7" s="11" t="s">
        <v>93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16</v>
      </c>
    </row>
    <row r="8" spans="1:14" ht="13.8" thickTop="1" x14ac:dyDescent="0.25">
      <c r="A8" s="12" t="s">
        <v>17</v>
      </c>
      <c r="B8" s="13">
        <v>30</v>
      </c>
      <c r="C8" s="43">
        <v>30</v>
      </c>
      <c r="D8" s="47">
        <v>30</v>
      </c>
      <c r="E8" s="60">
        <v>30</v>
      </c>
      <c r="F8" s="47">
        <v>31</v>
      </c>
      <c r="G8" s="47">
        <v>29</v>
      </c>
      <c r="H8" s="47">
        <v>30</v>
      </c>
      <c r="I8" s="102">
        <v>30</v>
      </c>
      <c r="J8" s="102">
        <v>32</v>
      </c>
      <c r="K8" s="102">
        <v>32</v>
      </c>
      <c r="L8" s="102">
        <v>32</v>
      </c>
    </row>
    <row r="9" spans="1:14" ht="13.2" x14ac:dyDescent="0.25">
      <c r="A9" s="14">
        <v>1</v>
      </c>
      <c r="B9" s="15">
        <v>22</v>
      </c>
      <c r="C9" s="46">
        <v>22</v>
      </c>
      <c r="D9" s="48">
        <v>21</v>
      </c>
      <c r="E9" s="18">
        <v>21</v>
      </c>
      <c r="F9" s="48">
        <v>21</v>
      </c>
      <c r="G9" s="48">
        <v>21</v>
      </c>
      <c r="H9" s="48">
        <v>21</v>
      </c>
      <c r="I9" s="36">
        <v>21</v>
      </c>
      <c r="J9" s="36">
        <v>21</v>
      </c>
      <c r="K9" s="36">
        <v>20</v>
      </c>
      <c r="L9" s="36">
        <v>19</v>
      </c>
    </row>
    <row r="10" spans="1:14" ht="13.2" x14ac:dyDescent="0.25">
      <c r="A10" s="14">
        <v>2</v>
      </c>
      <c r="B10" s="15">
        <v>11</v>
      </c>
      <c r="C10" s="46">
        <v>13</v>
      </c>
      <c r="D10" s="48">
        <v>13</v>
      </c>
      <c r="E10" s="18">
        <v>13</v>
      </c>
      <c r="F10" s="48">
        <v>13</v>
      </c>
      <c r="G10" s="48">
        <v>13</v>
      </c>
      <c r="H10" s="48">
        <v>14</v>
      </c>
      <c r="I10" s="36">
        <v>12</v>
      </c>
      <c r="J10" s="36">
        <v>12</v>
      </c>
      <c r="K10" s="36">
        <v>11</v>
      </c>
      <c r="L10" s="36">
        <v>11</v>
      </c>
    </row>
    <row r="11" spans="1:14" ht="13.2" x14ac:dyDescent="0.25">
      <c r="A11" s="14">
        <v>3</v>
      </c>
      <c r="B11" s="15">
        <v>11</v>
      </c>
      <c r="C11" s="46">
        <v>11</v>
      </c>
      <c r="D11" s="48">
        <v>11</v>
      </c>
      <c r="E11" s="18">
        <v>9</v>
      </c>
      <c r="F11" s="48">
        <v>9</v>
      </c>
      <c r="G11" s="48">
        <v>9</v>
      </c>
      <c r="H11" s="48">
        <v>9</v>
      </c>
      <c r="I11" s="36">
        <v>10</v>
      </c>
      <c r="J11" s="36">
        <v>10</v>
      </c>
      <c r="K11" s="36">
        <v>9</v>
      </c>
      <c r="L11" s="36">
        <v>9</v>
      </c>
    </row>
    <row r="12" spans="1:14" ht="13.2" x14ac:dyDescent="0.25">
      <c r="A12" s="14">
        <v>4</v>
      </c>
      <c r="B12" s="15">
        <v>7</v>
      </c>
      <c r="C12" s="46">
        <v>4</v>
      </c>
      <c r="D12" s="48">
        <v>5</v>
      </c>
      <c r="E12" s="18">
        <v>4</v>
      </c>
      <c r="F12" s="48">
        <v>4</v>
      </c>
      <c r="G12" s="48">
        <v>4</v>
      </c>
      <c r="H12" s="48">
        <v>4</v>
      </c>
      <c r="I12" s="36">
        <v>4</v>
      </c>
      <c r="J12" s="36">
        <v>4</v>
      </c>
      <c r="K12" s="36">
        <v>4</v>
      </c>
      <c r="L12" s="36">
        <v>4</v>
      </c>
    </row>
    <row r="13" spans="1:14" ht="13.2" x14ac:dyDescent="0.25">
      <c r="A13" s="14">
        <v>5</v>
      </c>
      <c r="B13" s="15">
        <v>13</v>
      </c>
      <c r="C13" s="46">
        <v>13</v>
      </c>
      <c r="D13" s="48">
        <v>13</v>
      </c>
      <c r="E13" s="18">
        <v>12</v>
      </c>
      <c r="F13" s="48">
        <v>12</v>
      </c>
      <c r="G13" s="48">
        <v>11</v>
      </c>
      <c r="H13" s="48">
        <v>11</v>
      </c>
      <c r="I13" s="36">
        <v>11</v>
      </c>
      <c r="J13" s="36">
        <v>11</v>
      </c>
      <c r="K13" s="36">
        <v>11</v>
      </c>
      <c r="L13" s="36">
        <v>11</v>
      </c>
    </row>
    <row r="14" spans="1:14" ht="13.2" x14ac:dyDescent="0.25">
      <c r="A14" s="12">
        <v>6</v>
      </c>
      <c r="B14" s="44">
        <v>6</v>
      </c>
      <c r="C14" s="43">
        <v>6</v>
      </c>
      <c r="D14" s="49">
        <v>5</v>
      </c>
      <c r="E14" s="61">
        <v>5</v>
      </c>
      <c r="F14" s="49">
        <v>5</v>
      </c>
      <c r="G14" s="49">
        <v>5</v>
      </c>
      <c r="H14" s="49">
        <v>5</v>
      </c>
      <c r="I14" s="43">
        <v>5</v>
      </c>
      <c r="J14" s="43">
        <v>5</v>
      </c>
      <c r="K14" s="43">
        <v>5</v>
      </c>
      <c r="L14" s="43">
        <v>6</v>
      </c>
    </row>
    <row r="15" spans="1:14" ht="13.8" thickBot="1" x14ac:dyDescent="0.3">
      <c r="A15" s="66" t="s">
        <v>124</v>
      </c>
      <c r="B15" s="16">
        <f>SUM(B8:B14)</f>
        <v>100</v>
      </c>
      <c r="C15" s="43">
        <f>SUM(C8:C14)</f>
        <v>99</v>
      </c>
      <c r="D15" s="43">
        <f t="shared" ref="D15:F15" si="0">SUM(D8:D14)</f>
        <v>98</v>
      </c>
      <c r="E15" s="43">
        <f>SUM(E8:E14)</f>
        <v>94</v>
      </c>
      <c r="F15" s="43">
        <f t="shared" si="0"/>
        <v>95</v>
      </c>
      <c r="G15" s="43">
        <f t="shared" ref="G15:L15" si="1">SUM(G8:G14)</f>
        <v>92</v>
      </c>
      <c r="H15" s="43">
        <f t="shared" si="1"/>
        <v>94</v>
      </c>
      <c r="I15" s="43">
        <f t="shared" si="1"/>
        <v>93</v>
      </c>
      <c r="J15" s="43">
        <f t="shared" si="1"/>
        <v>95</v>
      </c>
      <c r="K15" s="43">
        <f t="shared" si="1"/>
        <v>92</v>
      </c>
      <c r="L15" s="43">
        <f t="shared" si="1"/>
        <v>92</v>
      </c>
    </row>
    <row r="16" spans="1:14" ht="15.75" customHeight="1" thickTop="1" x14ac:dyDescent="0.25"/>
    <row r="17" spans="1:16" ht="13.2" x14ac:dyDescent="0.25">
      <c r="A17" s="17"/>
      <c r="B17" s="18" t="s">
        <v>18</v>
      </c>
      <c r="C17" s="18">
        <v>504</v>
      </c>
      <c r="D17" s="90" t="s">
        <v>19</v>
      </c>
      <c r="E17" s="131" t="s">
        <v>156</v>
      </c>
      <c r="F17" s="131"/>
      <c r="G17" s="131"/>
      <c r="H17" s="131" t="s">
        <v>157</v>
      </c>
      <c r="I17" s="131"/>
      <c r="J17" s="131"/>
      <c r="K17" s="26"/>
      <c r="L17" s="26"/>
      <c r="M17" s="26"/>
      <c r="O17" s="35"/>
      <c r="P17" s="35"/>
    </row>
    <row r="18" spans="1:16" ht="26.25" customHeight="1" x14ac:dyDescent="0.25">
      <c r="A18" s="29" t="s">
        <v>20</v>
      </c>
      <c r="B18" s="30">
        <v>21</v>
      </c>
      <c r="C18" s="30">
        <v>5</v>
      </c>
      <c r="D18" s="91" t="s">
        <v>95</v>
      </c>
      <c r="E18" s="132" t="s">
        <v>155</v>
      </c>
      <c r="F18" s="132"/>
      <c r="G18" s="132"/>
      <c r="H18" s="132" t="s">
        <v>154</v>
      </c>
      <c r="I18" s="132"/>
      <c r="J18" s="132"/>
      <c r="K18" s="26"/>
      <c r="L18" s="26"/>
      <c r="M18" s="26"/>
    </row>
    <row r="19" spans="1:16" ht="15.75" customHeight="1" x14ac:dyDescent="0.25">
      <c r="C19" s="35"/>
      <c r="E19" s="9"/>
      <c r="H19" s="9"/>
    </row>
    <row r="20" spans="1:16" ht="15.75" customHeight="1" x14ac:dyDescent="0.25">
      <c r="E20" s="35"/>
    </row>
    <row r="21" spans="1:16" ht="13.2" x14ac:dyDescent="0.25">
      <c r="A21" s="19" t="s">
        <v>158</v>
      </c>
      <c r="C21" s="9" t="s">
        <v>199</v>
      </c>
    </row>
    <row r="23" spans="1:16" ht="15.75" customHeight="1" x14ac:dyDescent="0.25">
      <c r="F23" s="9"/>
      <c r="G23" s="9"/>
      <c r="K23" s="25"/>
      <c r="L23" s="25"/>
      <c r="M23" s="25"/>
      <c r="N23" s="25"/>
    </row>
    <row r="24" spans="1:16" ht="15.75" customHeight="1" x14ac:dyDescent="0.25">
      <c r="K24" s="25"/>
      <c r="L24" s="22"/>
      <c r="M24" s="22"/>
      <c r="N24" s="25"/>
    </row>
    <row r="25" spans="1:16" ht="15.75" customHeight="1" x14ac:dyDescent="0.25">
      <c r="K25" s="23"/>
    </row>
    <row r="26" spans="1:16" ht="15.75" customHeight="1" x14ac:dyDescent="0.25">
      <c r="E26" s="35"/>
      <c r="K26" s="24"/>
    </row>
    <row r="27" spans="1:16" ht="15.75" customHeight="1" x14ac:dyDescent="0.25">
      <c r="K27" s="24"/>
    </row>
    <row r="28" spans="1:16" ht="15.75" customHeight="1" x14ac:dyDescent="0.25">
      <c r="G28" s="9"/>
      <c r="K28" s="24"/>
    </row>
    <row r="29" spans="1:16" ht="15.75" customHeight="1" x14ac:dyDescent="0.25">
      <c r="K29" s="24"/>
    </row>
    <row r="30" spans="1:16" ht="15.75" customHeight="1" x14ac:dyDescent="0.25">
      <c r="F30" s="58"/>
      <c r="G30" s="58"/>
      <c r="K30" s="24"/>
    </row>
    <row r="31" spans="1:16" ht="15.75" customHeight="1" x14ac:dyDescent="0.25">
      <c r="F31" s="9"/>
      <c r="G31" s="9"/>
      <c r="H31" s="9"/>
      <c r="I31" s="9"/>
      <c r="J31" s="9"/>
      <c r="K31" s="8"/>
    </row>
    <row r="32" spans="1:16" ht="15.75" customHeight="1" x14ac:dyDescent="0.25">
      <c r="F32" s="9"/>
      <c r="G32" s="9"/>
      <c r="H32" s="9"/>
      <c r="I32" s="9"/>
      <c r="J32" s="9"/>
    </row>
    <row r="33" spans="1:15" ht="15.75" customHeight="1" x14ac:dyDescent="0.25">
      <c r="F33" s="9"/>
      <c r="G33" s="9"/>
      <c r="H33" s="9"/>
      <c r="I33" s="9"/>
      <c r="J33" s="9"/>
    </row>
    <row r="35" spans="1:15" ht="15.75" hidden="1" customHeight="1" x14ac:dyDescent="0.25">
      <c r="A35" s="19" t="s">
        <v>21</v>
      </c>
      <c r="F35" s="19" t="s">
        <v>22</v>
      </c>
      <c r="G35" s="19"/>
      <c r="N35" s="19" t="s">
        <v>23</v>
      </c>
    </row>
    <row r="36" spans="1:15" ht="15.75" hidden="1" customHeight="1" x14ac:dyDescent="0.25">
      <c r="A36" s="17" t="s">
        <v>24</v>
      </c>
      <c r="B36" s="17">
        <v>43</v>
      </c>
      <c r="F36" s="17" t="s">
        <v>25</v>
      </c>
      <c r="G36" s="17"/>
      <c r="H36" s="17">
        <v>444</v>
      </c>
      <c r="I36" s="21"/>
      <c r="J36" s="21"/>
      <c r="N36" s="17" t="s">
        <v>26</v>
      </c>
      <c r="O36" s="17">
        <v>445</v>
      </c>
    </row>
    <row r="37" spans="1:15" ht="26.25" hidden="1" customHeight="1" x14ac:dyDescent="0.25">
      <c r="A37" s="17" t="s">
        <v>27</v>
      </c>
      <c r="B37" s="17">
        <v>55</v>
      </c>
      <c r="F37" s="20" t="s">
        <v>28</v>
      </c>
      <c r="G37" s="20"/>
      <c r="H37" s="17">
        <v>97</v>
      </c>
      <c r="I37" s="21"/>
      <c r="J37" s="21"/>
      <c r="N37" s="17" t="s">
        <v>29</v>
      </c>
      <c r="O37" s="17">
        <v>68</v>
      </c>
    </row>
    <row r="38" spans="1:15" ht="16.5" hidden="1" customHeight="1" x14ac:dyDescent="0.25">
      <c r="A38" s="17" t="s">
        <v>30</v>
      </c>
      <c r="B38" s="17">
        <v>2</v>
      </c>
      <c r="F38" s="17" t="s">
        <v>31</v>
      </c>
      <c r="G38" s="17"/>
      <c r="H38" s="17">
        <v>79</v>
      </c>
      <c r="I38" s="21"/>
      <c r="J38" s="21"/>
      <c r="N38" s="17" t="s">
        <v>32</v>
      </c>
      <c r="O38" s="17">
        <v>21</v>
      </c>
    </row>
    <row r="39" spans="1:15" ht="16.5" hidden="1" customHeight="1" x14ac:dyDescent="0.25">
      <c r="F39" s="17" t="s">
        <v>33</v>
      </c>
      <c r="G39" s="17"/>
      <c r="H39" s="17">
        <v>24</v>
      </c>
      <c r="I39" s="21"/>
      <c r="J39" s="21"/>
      <c r="N39" s="17" t="s">
        <v>34</v>
      </c>
      <c r="O39" s="17">
        <v>17</v>
      </c>
    </row>
    <row r="40" spans="1:15" ht="13.2" hidden="1" x14ac:dyDescent="0.25">
      <c r="F40" s="17" t="s">
        <v>35</v>
      </c>
      <c r="G40" s="17"/>
      <c r="H40" s="17">
        <v>22</v>
      </c>
      <c r="I40" s="21"/>
      <c r="J40" s="21"/>
      <c r="N40" s="17" t="s">
        <v>36</v>
      </c>
      <c r="O40" s="17">
        <v>9</v>
      </c>
    </row>
    <row r="41" spans="1:15" ht="39.6" hidden="1" x14ac:dyDescent="0.25">
      <c r="F41" s="20" t="s">
        <v>37</v>
      </c>
      <c r="G41" s="20"/>
      <c r="H41" s="17">
        <v>11</v>
      </c>
      <c r="I41" s="21"/>
      <c r="J41" s="21"/>
      <c r="N41" s="17" t="s">
        <v>38</v>
      </c>
      <c r="O41" s="17">
        <v>6</v>
      </c>
    </row>
    <row r="42" spans="1:15" ht="39.6" hidden="1" x14ac:dyDescent="0.25">
      <c r="F42" s="20" t="s">
        <v>39</v>
      </c>
      <c r="G42" s="20"/>
      <c r="H42" s="17">
        <v>4</v>
      </c>
      <c r="I42" s="21"/>
      <c r="J42" s="21"/>
      <c r="N42" s="17" t="s">
        <v>40</v>
      </c>
      <c r="O42" s="17">
        <v>5</v>
      </c>
    </row>
    <row r="43" spans="1:15" ht="13.2" hidden="1" x14ac:dyDescent="0.25">
      <c r="N43" s="17" t="s">
        <v>41</v>
      </c>
      <c r="O43" s="17">
        <v>4</v>
      </c>
    </row>
    <row r="44" spans="1:15" ht="13.2" hidden="1" x14ac:dyDescent="0.25">
      <c r="N44" s="17" t="s">
        <v>42</v>
      </c>
      <c r="O44" s="17">
        <v>4</v>
      </c>
    </row>
    <row r="45" spans="1:15" ht="13.2" hidden="1" x14ac:dyDescent="0.25">
      <c r="N45" s="17" t="s">
        <v>43</v>
      </c>
      <c r="O45" s="17">
        <v>3</v>
      </c>
    </row>
    <row r="46" spans="1:15" ht="13.2" hidden="1" x14ac:dyDescent="0.25">
      <c r="N46" s="17" t="s">
        <v>44</v>
      </c>
      <c r="O46" s="17">
        <v>2</v>
      </c>
    </row>
    <row r="47" spans="1:15" ht="13.2" hidden="1" x14ac:dyDescent="0.25">
      <c r="N47" s="17" t="s">
        <v>45</v>
      </c>
      <c r="O47" s="17">
        <v>1</v>
      </c>
    </row>
    <row r="48" spans="1:15" ht="13.2" hidden="1" x14ac:dyDescent="0.25">
      <c r="N48" s="17" t="s">
        <v>46</v>
      </c>
      <c r="O48" s="17">
        <v>1</v>
      </c>
    </row>
    <row r="49" spans="1:28" ht="13.2" x14ac:dyDescent="0.25">
      <c r="N49" s="21"/>
    </row>
    <row r="53" spans="1:28" ht="15.75" customHeight="1" x14ac:dyDescent="0.25">
      <c r="A53" s="92"/>
    </row>
    <row r="63" spans="1:28" ht="15.75" customHeight="1" x14ac:dyDescent="0.25">
      <c r="AA63" s="45"/>
      <c r="AB63" s="45"/>
    </row>
    <row r="68" spans="3:7" ht="15.75" customHeight="1" x14ac:dyDescent="0.25">
      <c r="C68" s="28"/>
      <c r="F68" s="33"/>
      <c r="G68" s="33"/>
    </row>
  </sheetData>
  <mergeCells count="6">
    <mergeCell ref="I3:J3"/>
    <mergeCell ref="B3:H3"/>
    <mergeCell ref="E17:G17"/>
    <mergeCell ref="E18:G18"/>
    <mergeCell ref="H17:J17"/>
    <mergeCell ref="H18:J18"/>
  </mergeCells>
  <pageMargins left="0.7" right="0.7" top="0.75" bottom="0.75" header="0.3" footer="0.3"/>
  <pageSetup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B01E4-F5C0-45C1-9673-FB5C907F6600}">
  <dimension ref="A1:A26"/>
  <sheetViews>
    <sheetView workbookViewId="0">
      <selection activeCell="K16" sqref="K16"/>
    </sheetView>
  </sheetViews>
  <sheetFormatPr defaultRowHeight="13.2" x14ac:dyDescent="0.25"/>
  <sheetData>
    <row r="1" spans="1:1" x14ac:dyDescent="0.25">
      <c r="A1" s="9" t="s">
        <v>168</v>
      </c>
    </row>
    <row r="26" spans="1:1" x14ac:dyDescent="0.25">
      <c r="A26" s="9" t="s">
        <v>149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76DD-D851-495B-BD9C-F8DB54F36E85}">
  <sheetPr>
    <pageSetUpPr fitToPage="1"/>
  </sheetPr>
  <dimension ref="A1:X50"/>
  <sheetViews>
    <sheetView topLeftCell="A8" zoomScale="85" zoomScaleNormal="85" workbookViewId="0">
      <selection activeCell="N16" sqref="N16"/>
    </sheetView>
  </sheetViews>
  <sheetFormatPr defaultRowHeight="13.2" x14ac:dyDescent="0.25"/>
  <cols>
    <col min="1" max="1" width="29.6640625" customWidth="1"/>
    <col min="2" max="3" width="11.5546875" customWidth="1"/>
    <col min="4" max="4" width="13" customWidth="1"/>
    <col min="5" max="10" width="11.5546875" customWidth="1"/>
    <col min="24" max="24" width="8.88671875" style="114"/>
  </cols>
  <sheetData>
    <row r="1" spans="1:17" x14ac:dyDescent="0.25">
      <c r="A1" s="58" t="s">
        <v>214</v>
      </c>
    </row>
    <row r="2" spans="1:17" x14ac:dyDescent="0.25">
      <c r="A2" s="101" t="s">
        <v>160</v>
      </c>
    </row>
    <row r="3" spans="1:17" x14ac:dyDescent="0.25">
      <c r="A3" s="9" t="s">
        <v>161</v>
      </c>
      <c r="B3" s="34" t="s">
        <v>169</v>
      </c>
    </row>
    <row r="4" spans="1:17" x14ac:dyDescent="0.25">
      <c r="A4" s="9" t="s">
        <v>163</v>
      </c>
      <c r="C4" s="34" t="s">
        <v>162</v>
      </c>
    </row>
    <row r="9" spans="1:17" x14ac:dyDescent="0.25">
      <c r="M9" s="111"/>
      <c r="N9" s="111"/>
      <c r="O9" s="111"/>
      <c r="P9" s="111"/>
      <c r="Q9" s="111"/>
    </row>
    <row r="10" spans="1:17" x14ac:dyDescent="0.25">
      <c r="M10" s="111"/>
      <c r="N10" s="111"/>
      <c r="O10" s="111"/>
      <c r="P10" s="111"/>
      <c r="Q10" s="111"/>
    </row>
    <row r="11" spans="1:17" x14ac:dyDescent="0.25">
      <c r="M11" s="111"/>
      <c r="N11" s="111"/>
      <c r="O11" s="111"/>
      <c r="P11" s="111"/>
      <c r="Q11" s="111"/>
    </row>
    <row r="18" spans="1:18" x14ac:dyDescent="0.25">
      <c r="R18" s="106"/>
    </row>
    <row r="19" spans="1:18" ht="36" customHeight="1" x14ac:dyDescent="0.25">
      <c r="A19" s="113" t="s">
        <v>181</v>
      </c>
      <c r="B19" s="94" t="s">
        <v>180</v>
      </c>
      <c r="C19" s="93" t="s">
        <v>159</v>
      </c>
      <c r="D19" s="93" t="s">
        <v>178</v>
      </c>
      <c r="E19" s="99"/>
      <c r="J19" s="28"/>
      <c r="R19" s="106"/>
    </row>
    <row r="20" spans="1:18" x14ac:dyDescent="0.25">
      <c r="A20" s="67">
        <v>44592</v>
      </c>
      <c r="B20" s="24">
        <v>15</v>
      </c>
      <c r="C20" s="95">
        <f>B20</f>
        <v>15</v>
      </c>
      <c r="D20" s="96">
        <v>19</v>
      </c>
      <c r="F20" s="133" t="s">
        <v>164</v>
      </c>
      <c r="G20" s="133"/>
      <c r="H20" s="133"/>
      <c r="R20" s="106"/>
    </row>
    <row r="21" spans="1:18" x14ac:dyDescent="0.25">
      <c r="A21" s="67">
        <v>44620</v>
      </c>
      <c r="B21" s="24">
        <v>10</v>
      </c>
      <c r="C21" s="95">
        <v>25</v>
      </c>
      <c r="D21" s="96">
        <v>24</v>
      </c>
      <c r="F21" s="133"/>
      <c r="G21" s="133"/>
      <c r="H21" s="133"/>
      <c r="R21" s="106"/>
    </row>
    <row r="22" spans="1:18" x14ac:dyDescent="0.25">
      <c r="A22" s="103">
        <v>44650</v>
      </c>
      <c r="B22" s="24">
        <v>10</v>
      </c>
      <c r="C22" s="95">
        <v>35</v>
      </c>
      <c r="D22" s="96">
        <v>38</v>
      </c>
      <c r="F22" s="133"/>
      <c r="G22" s="133"/>
      <c r="H22" s="133"/>
    </row>
    <row r="23" spans="1:18" x14ac:dyDescent="0.25">
      <c r="A23" s="134" t="s">
        <v>126</v>
      </c>
      <c r="B23" s="134"/>
      <c r="C23" s="134"/>
      <c r="D23" s="134"/>
      <c r="F23" s="133"/>
      <c r="G23" s="133"/>
      <c r="H23" s="133"/>
    </row>
    <row r="24" spans="1:18" x14ac:dyDescent="0.25">
      <c r="A24" s="100">
        <v>44681</v>
      </c>
      <c r="B24" s="24">
        <v>15</v>
      </c>
      <c r="C24" s="95">
        <f>B24+C22</f>
        <v>50</v>
      </c>
      <c r="D24" s="119">
        <v>45</v>
      </c>
    </row>
    <row r="25" spans="1:18" x14ac:dyDescent="0.25">
      <c r="A25" s="100">
        <v>44712</v>
      </c>
      <c r="B25" s="24">
        <v>15</v>
      </c>
      <c r="C25" s="95">
        <f>B25+C24</f>
        <v>65</v>
      </c>
      <c r="D25" s="119">
        <v>62</v>
      </c>
      <c r="F25" s="112" t="s">
        <v>179</v>
      </c>
    </row>
    <row r="26" spans="1:18" x14ac:dyDescent="0.25">
      <c r="A26" s="67">
        <v>44742</v>
      </c>
      <c r="B26" s="24">
        <v>15</v>
      </c>
      <c r="C26" s="95">
        <f>B26+C25</f>
        <v>80</v>
      </c>
      <c r="D26" s="125">
        <v>70</v>
      </c>
      <c r="F26" s="34" t="s">
        <v>169</v>
      </c>
    </row>
    <row r="27" spans="1:18" ht="15" customHeight="1" x14ac:dyDescent="0.25">
      <c r="A27" s="100">
        <v>44772</v>
      </c>
      <c r="B27" s="24">
        <v>10</v>
      </c>
      <c r="C27" s="95">
        <f>B27+C26</f>
        <v>90</v>
      </c>
      <c r="D27">
        <v>72</v>
      </c>
    </row>
    <row r="28" spans="1:18" ht="15" customHeight="1" x14ac:dyDescent="0.25">
      <c r="A28" s="67">
        <v>44803</v>
      </c>
      <c r="B28" s="24">
        <v>10</v>
      </c>
      <c r="C28" s="95">
        <f>B28+C27</f>
        <v>100</v>
      </c>
      <c r="D28" s="9"/>
      <c r="F28" s="115" t="s">
        <v>193</v>
      </c>
      <c r="G28" s="115"/>
      <c r="H28" s="115"/>
      <c r="I28" s="115"/>
      <c r="J28" s="115"/>
      <c r="K28" s="115"/>
      <c r="L28" s="115"/>
      <c r="M28" s="115"/>
    </row>
    <row r="29" spans="1:18" ht="15" customHeight="1" x14ac:dyDescent="0.25">
      <c r="D29" s="9"/>
      <c r="F29" s="115"/>
      <c r="G29" s="121" t="s">
        <v>194</v>
      </c>
      <c r="H29" s="115"/>
      <c r="I29" s="115"/>
      <c r="J29" s="115"/>
      <c r="K29" s="115"/>
      <c r="L29" s="115"/>
      <c r="M29" s="115"/>
    </row>
    <row r="30" spans="1:18" ht="15" customHeight="1" x14ac:dyDescent="0.25">
      <c r="F30" s="115"/>
      <c r="G30" s="120" t="s">
        <v>195</v>
      </c>
      <c r="H30" s="115"/>
      <c r="I30" s="115"/>
      <c r="J30" s="115"/>
      <c r="K30" s="115"/>
      <c r="L30" s="115"/>
      <c r="M30" s="115"/>
    </row>
    <row r="31" spans="1:18" x14ac:dyDescent="0.25">
      <c r="A31" s="104" t="s">
        <v>177</v>
      </c>
      <c r="B31" s="105"/>
      <c r="C31" s="105"/>
      <c r="F31" s="115"/>
      <c r="G31" s="120" t="s">
        <v>191</v>
      </c>
      <c r="H31" s="115"/>
      <c r="I31" s="115"/>
      <c r="J31" s="115"/>
      <c r="K31" s="115"/>
      <c r="L31" s="115"/>
      <c r="M31" s="115"/>
    </row>
    <row r="32" spans="1:18" x14ac:dyDescent="0.25">
      <c r="A32" s="105">
        <v>83</v>
      </c>
      <c r="B32" s="105" t="s">
        <v>174</v>
      </c>
      <c r="C32" s="105"/>
      <c r="D32" s="9"/>
      <c r="F32" s="115"/>
      <c r="G32" s="120" t="s">
        <v>192</v>
      </c>
      <c r="H32" s="115"/>
      <c r="I32" s="115"/>
      <c r="J32" s="115"/>
      <c r="K32" s="115"/>
      <c r="L32" s="115"/>
      <c r="M32" s="115"/>
    </row>
    <row r="33" spans="1:7" x14ac:dyDescent="0.25">
      <c r="A33" s="105">
        <v>10</v>
      </c>
      <c r="B33" s="105" t="s">
        <v>175</v>
      </c>
      <c r="C33" s="105"/>
      <c r="G33" s="121" t="s">
        <v>200</v>
      </c>
    </row>
    <row r="34" spans="1:7" x14ac:dyDescent="0.25">
      <c r="G34" s="121" t="s">
        <v>202</v>
      </c>
    </row>
    <row r="35" spans="1:7" x14ac:dyDescent="0.25">
      <c r="A35" s="9" t="s">
        <v>182</v>
      </c>
      <c r="G35" s="121" t="s">
        <v>203</v>
      </c>
    </row>
    <row r="36" spans="1:7" x14ac:dyDescent="0.25">
      <c r="A36" s="9" t="s">
        <v>183</v>
      </c>
      <c r="G36" s="121" t="s">
        <v>201</v>
      </c>
    </row>
    <row r="37" spans="1:7" ht="13.5" customHeight="1" x14ac:dyDescent="0.25">
      <c r="A37" s="9" t="s">
        <v>184</v>
      </c>
    </row>
    <row r="39" spans="1:7" x14ac:dyDescent="0.25">
      <c r="A39" s="9" t="s">
        <v>185</v>
      </c>
    </row>
    <row r="41" spans="1:7" x14ac:dyDescent="0.25">
      <c r="A41" s="9" t="s">
        <v>186</v>
      </c>
    </row>
    <row r="42" spans="1:7" x14ac:dyDescent="0.25">
      <c r="A42" s="9" t="s">
        <v>187</v>
      </c>
    </row>
    <row r="44" spans="1:7" x14ac:dyDescent="0.25">
      <c r="A44" s="9" t="s">
        <v>188</v>
      </c>
    </row>
    <row r="46" spans="1:7" x14ac:dyDescent="0.25">
      <c r="A46" s="122" t="s">
        <v>205</v>
      </c>
      <c r="B46" s="123"/>
      <c r="C46" s="123"/>
    </row>
    <row r="47" spans="1:7" x14ac:dyDescent="0.25">
      <c r="A47" s="123">
        <v>52</v>
      </c>
      <c r="B47" s="123" t="s">
        <v>174</v>
      </c>
      <c r="C47" s="123"/>
    </row>
    <row r="48" spans="1:7" x14ac:dyDescent="0.25">
      <c r="A48" s="123">
        <v>0</v>
      </c>
      <c r="B48" s="123" t="s">
        <v>175</v>
      </c>
      <c r="C48" s="123"/>
    </row>
    <row r="49" spans="1:3" x14ac:dyDescent="0.25">
      <c r="A49" s="123">
        <v>40</v>
      </c>
      <c r="B49" s="122" t="s">
        <v>206</v>
      </c>
      <c r="C49" s="123"/>
    </row>
    <row r="50" spans="1:3" x14ac:dyDescent="0.25">
      <c r="A50" s="124">
        <f>SUM(A47:A49)</f>
        <v>92</v>
      </c>
      <c r="B50" s="135" t="s">
        <v>207</v>
      </c>
      <c r="C50" s="136"/>
    </row>
  </sheetData>
  <mergeCells count="3">
    <mergeCell ref="F20:H23"/>
    <mergeCell ref="A23:D23"/>
    <mergeCell ref="B50:C50"/>
  </mergeCells>
  <hyperlinks>
    <hyperlink ref="C4" r:id="rId1" xr:uid="{F7DF5A67-52FB-4A2C-A5B0-EECF0BA23FFD}"/>
    <hyperlink ref="B3" r:id="rId2" xr:uid="{27605E14-94EB-43EC-B4E3-8C02F2DCFFE3}"/>
    <hyperlink ref="F26" r:id="rId3" xr:uid="{FEB35922-9331-4F31-ACED-C503CF7B74B3}"/>
  </hyperlinks>
  <pageMargins left="0.7" right="0.7" top="0.75" bottom="0.75" header="0.3" footer="0.3"/>
  <pageSetup scale="69" orientation="landscape" horizontalDpi="1200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12FA7-5517-4A54-90B4-6EDBC94BDF69}">
  <sheetPr>
    <pageSetUpPr fitToPage="1"/>
  </sheetPr>
  <dimension ref="A1:X52"/>
  <sheetViews>
    <sheetView zoomScale="85" zoomScaleNormal="85" workbookViewId="0">
      <selection activeCell="I2" sqref="I2"/>
    </sheetView>
  </sheetViews>
  <sheetFormatPr defaultRowHeight="13.2" x14ac:dyDescent="0.25"/>
  <cols>
    <col min="1" max="1" width="29.6640625" customWidth="1"/>
    <col min="2" max="3" width="11.5546875" customWidth="1"/>
    <col min="4" max="4" width="13" customWidth="1"/>
    <col min="5" max="10" width="11.5546875" customWidth="1"/>
    <col min="24" max="24" width="8.88671875" style="114"/>
  </cols>
  <sheetData>
    <row r="1" spans="1:17" x14ac:dyDescent="0.25">
      <c r="A1" s="58" t="s">
        <v>213</v>
      </c>
    </row>
    <row r="2" spans="1:17" x14ac:dyDescent="0.25">
      <c r="A2" s="101" t="s">
        <v>160</v>
      </c>
    </row>
    <row r="3" spans="1:17" x14ac:dyDescent="0.25">
      <c r="A3" s="9" t="s">
        <v>161</v>
      </c>
      <c r="B3" s="34" t="s">
        <v>169</v>
      </c>
    </row>
    <row r="4" spans="1:17" x14ac:dyDescent="0.25">
      <c r="A4" s="9" t="s">
        <v>163</v>
      </c>
      <c r="C4" s="34" t="s">
        <v>162</v>
      </c>
    </row>
    <row r="5" spans="1:17" ht="17.399999999999999" x14ac:dyDescent="0.3">
      <c r="A5" s="128" t="s">
        <v>212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10" spans="1:17" x14ac:dyDescent="0.25">
      <c r="M10" s="111"/>
      <c r="N10" s="111"/>
      <c r="O10" s="111"/>
      <c r="P10" s="111"/>
      <c r="Q10" s="111"/>
    </row>
    <row r="11" spans="1:17" x14ac:dyDescent="0.25">
      <c r="M11" s="111"/>
      <c r="N11" s="111"/>
      <c r="O11" s="111"/>
      <c r="P11" s="111"/>
      <c r="Q11" s="111"/>
    </row>
    <row r="12" spans="1:17" x14ac:dyDescent="0.25">
      <c r="M12" s="111"/>
      <c r="N12" s="111"/>
      <c r="O12" s="111"/>
      <c r="P12" s="111"/>
      <c r="Q12" s="111"/>
    </row>
    <row r="20" spans="1:18" x14ac:dyDescent="0.25">
      <c r="R20" s="106"/>
    </row>
    <row r="21" spans="1:18" ht="36" customHeight="1" x14ac:dyDescent="0.25">
      <c r="A21" s="113" t="s">
        <v>181</v>
      </c>
      <c r="B21" s="94" t="s">
        <v>180</v>
      </c>
      <c r="C21" s="93" t="s">
        <v>159</v>
      </c>
      <c r="D21" s="93" t="s">
        <v>178</v>
      </c>
      <c r="E21" s="99"/>
      <c r="J21" s="28"/>
      <c r="R21" s="106"/>
    </row>
    <row r="22" spans="1:18" x14ac:dyDescent="0.25">
      <c r="A22" s="67">
        <v>44592</v>
      </c>
      <c r="B22" s="24">
        <v>15</v>
      </c>
      <c r="C22" s="95">
        <f>B22</f>
        <v>15</v>
      </c>
      <c r="D22" s="96">
        <v>19</v>
      </c>
      <c r="F22" s="133" t="s">
        <v>164</v>
      </c>
      <c r="G22" s="133"/>
      <c r="H22" s="133"/>
      <c r="R22" s="106"/>
    </row>
    <row r="23" spans="1:18" x14ac:dyDescent="0.25">
      <c r="A23" s="67">
        <v>44620</v>
      </c>
      <c r="B23" s="24">
        <v>10</v>
      </c>
      <c r="C23" s="95">
        <v>25</v>
      </c>
      <c r="D23" s="96">
        <v>24</v>
      </c>
      <c r="F23" s="133"/>
      <c r="G23" s="133"/>
      <c r="H23" s="133"/>
      <c r="R23" s="106"/>
    </row>
    <row r="24" spans="1:18" x14ac:dyDescent="0.25">
      <c r="A24" s="103">
        <v>44650</v>
      </c>
      <c r="B24" s="24">
        <v>10</v>
      </c>
      <c r="C24" s="95">
        <v>35</v>
      </c>
      <c r="D24" s="96">
        <v>38</v>
      </c>
      <c r="F24" s="133"/>
      <c r="G24" s="133"/>
      <c r="H24" s="133"/>
    </row>
    <row r="25" spans="1:18" x14ac:dyDescent="0.25">
      <c r="A25" s="134" t="s">
        <v>126</v>
      </c>
      <c r="B25" s="134"/>
      <c r="C25" s="134"/>
      <c r="D25" s="134"/>
      <c r="F25" s="133"/>
      <c r="G25" s="133"/>
      <c r="H25" s="133"/>
    </row>
    <row r="26" spans="1:18" x14ac:dyDescent="0.25">
      <c r="A26" s="100">
        <v>44681</v>
      </c>
      <c r="B26" s="24">
        <v>15</v>
      </c>
      <c r="C26" s="95">
        <f>B26+C24</f>
        <v>50</v>
      </c>
      <c r="D26" s="119">
        <v>45</v>
      </c>
    </row>
    <row r="27" spans="1:18" x14ac:dyDescent="0.25">
      <c r="A27" s="100">
        <v>44712</v>
      </c>
      <c r="B27" s="24">
        <v>15</v>
      </c>
      <c r="C27" s="95">
        <f>B27+C26</f>
        <v>65</v>
      </c>
      <c r="D27" s="119">
        <v>62</v>
      </c>
      <c r="F27" s="112" t="s">
        <v>179</v>
      </c>
    </row>
    <row r="28" spans="1:18" x14ac:dyDescent="0.25">
      <c r="A28" s="67">
        <v>44742</v>
      </c>
      <c r="B28" s="24">
        <v>15</v>
      </c>
      <c r="C28" s="95">
        <f>B28+C27</f>
        <v>80</v>
      </c>
      <c r="D28" s="125">
        <v>70</v>
      </c>
      <c r="F28" s="34" t="s">
        <v>169</v>
      </c>
    </row>
    <row r="29" spans="1:18" ht="15" customHeight="1" x14ac:dyDescent="0.25">
      <c r="A29" s="100">
        <v>44772</v>
      </c>
      <c r="B29" s="24">
        <v>10</v>
      </c>
      <c r="C29" s="95">
        <v>80</v>
      </c>
      <c r="D29" s="126">
        <v>72</v>
      </c>
    </row>
    <row r="30" spans="1:18" ht="15" customHeight="1" x14ac:dyDescent="0.25">
      <c r="A30" s="67">
        <v>44803</v>
      </c>
      <c r="B30" s="24">
        <v>10</v>
      </c>
      <c r="C30" s="95">
        <f>B30+C29</f>
        <v>90</v>
      </c>
      <c r="D30" s="127"/>
      <c r="F30" s="115" t="s">
        <v>193</v>
      </c>
      <c r="G30" s="115"/>
      <c r="H30" s="115"/>
      <c r="I30" s="115"/>
      <c r="J30" s="115"/>
      <c r="K30" s="115"/>
      <c r="L30" s="115"/>
      <c r="M30" s="115"/>
    </row>
    <row r="31" spans="1:18" ht="15" customHeight="1" x14ac:dyDescent="0.25">
      <c r="A31" s="137" t="s">
        <v>208</v>
      </c>
      <c r="B31" s="137"/>
      <c r="C31" s="137"/>
      <c r="D31" s="137"/>
      <c r="F31" s="115"/>
      <c r="G31" s="120" t="s">
        <v>194</v>
      </c>
      <c r="H31" s="115"/>
      <c r="I31" s="115"/>
      <c r="J31" s="115"/>
      <c r="K31" s="115"/>
      <c r="L31" s="115"/>
      <c r="M31" s="115"/>
    </row>
    <row r="32" spans="1:18" ht="15" customHeight="1" x14ac:dyDescent="0.25">
      <c r="F32" s="115"/>
      <c r="G32" s="120" t="s">
        <v>195</v>
      </c>
      <c r="H32" s="115"/>
      <c r="I32" s="115"/>
      <c r="J32" s="115"/>
      <c r="K32" s="115"/>
      <c r="L32" s="115"/>
      <c r="M32" s="115"/>
    </row>
    <row r="33" spans="1:13" x14ac:dyDescent="0.25">
      <c r="A33" s="104" t="s">
        <v>177</v>
      </c>
      <c r="B33" s="105"/>
      <c r="C33" s="105"/>
      <c r="F33" s="115"/>
      <c r="G33" s="120" t="s">
        <v>191</v>
      </c>
      <c r="H33" s="115"/>
      <c r="I33" s="115"/>
      <c r="J33" s="115"/>
      <c r="K33" s="115"/>
      <c r="L33" s="115"/>
      <c r="M33" s="115"/>
    </row>
    <row r="34" spans="1:13" x14ac:dyDescent="0.25">
      <c r="A34" s="105">
        <v>83</v>
      </c>
      <c r="B34" s="105" t="s">
        <v>174</v>
      </c>
      <c r="C34" s="105"/>
      <c r="D34" s="9"/>
      <c r="F34" s="115"/>
      <c r="G34" s="120" t="s">
        <v>192</v>
      </c>
      <c r="H34" s="115"/>
      <c r="I34" s="115"/>
      <c r="J34" s="115"/>
      <c r="K34" s="115"/>
      <c r="L34" s="115"/>
      <c r="M34" s="115"/>
    </row>
    <row r="35" spans="1:13" x14ac:dyDescent="0.25">
      <c r="A35" s="105">
        <v>10</v>
      </c>
      <c r="B35" s="105" t="s">
        <v>175</v>
      </c>
      <c r="C35" s="105"/>
      <c r="G35" s="121" t="s">
        <v>200</v>
      </c>
    </row>
    <row r="36" spans="1:13" x14ac:dyDescent="0.25">
      <c r="G36" s="121" t="s">
        <v>209</v>
      </c>
    </row>
    <row r="37" spans="1:13" x14ac:dyDescent="0.25">
      <c r="A37" s="9" t="s">
        <v>182</v>
      </c>
      <c r="G37" s="121" t="s">
        <v>203</v>
      </c>
    </row>
    <row r="38" spans="1:13" x14ac:dyDescent="0.25">
      <c r="A38" s="9" t="s">
        <v>183</v>
      </c>
      <c r="G38" s="120" t="s">
        <v>201</v>
      </c>
    </row>
    <row r="39" spans="1:13" ht="13.5" customHeight="1" x14ac:dyDescent="0.25">
      <c r="A39" s="9" t="s">
        <v>184</v>
      </c>
      <c r="G39" s="121" t="s">
        <v>210</v>
      </c>
    </row>
    <row r="40" spans="1:13" x14ac:dyDescent="0.25">
      <c r="G40" s="121" t="s">
        <v>211</v>
      </c>
    </row>
    <row r="41" spans="1:13" x14ac:dyDescent="0.25">
      <c r="A41" s="9" t="s">
        <v>185</v>
      </c>
    </row>
    <row r="43" spans="1:13" x14ac:dyDescent="0.25">
      <c r="A43" s="9" t="s">
        <v>186</v>
      </c>
    </row>
    <row r="44" spans="1:13" x14ac:dyDescent="0.25">
      <c r="A44" s="9" t="s">
        <v>187</v>
      </c>
    </row>
    <row r="46" spans="1:13" x14ac:dyDescent="0.25">
      <c r="A46" s="9" t="s">
        <v>188</v>
      </c>
    </row>
    <row r="48" spans="1:13" x14ac:dyDescent="0.25">
      <c r="A48" s="122" t="s">
        <v>205</v>
      </c>
      <c r="B48" s="123"/>
      <c r="C48" s="123"/>
    </row>
    <row r="49" spans="1:3" x14ac:dyDescent="0.25">
      <c r="A49" s="123">
        <v>52</v>
      </c>
      <c r="B49" s="123" t="s">
        <v>174</v>
      </c>
      <c r="C49" s="123"/>
    </row>
    <row r="50" spans="1:3" x14ac:dyDescent="0.25">
      <c r="A50" s="123">
        <v>0</v>
      </c>
      <c r="B50" s="123" t="s">
        <v>175</v>
      </c>
      <c r="C50" s="123"/>
    </row>
    <row r="51" spans="1:3" x14ac:dyDescent="0.25">
      <c r="A51" s="123">
        <v>40</v>
      </c>
      <c r="B51" s="122" t="s">
        <v>206</v>
      </c>
      <c r="C51" s="123"/>
    </row>
    <row r="52" spans="1:3" x14ac:dyDescent="0.25">
      <c r="A52" s="124">
        <f>SUM(A49:A51)</f>
        <v>92</v>
      </c>
      <c r="B52" s="135" t="s">
        <v>207</v>
      </c>
      <c r="C52" s="136"/>
    </row>
  </sheetData>
  <mergeCells count="4">
    <mergeCell ref="F22:H25"/>
    <mergeCell ref="A25:D25"/>
    <mergeCell ref="B52:C52"/>
    <mergeCell ref="A31:D31"/>
  </mergeCells>
  <hyperlinks>
    <hyperlink ref="C4" r:id="rId1" xr:uid="{24572CEA-932B-47FC-9F10-9E7826785830}"/>
    <hyperlink ref="B3" r:id="rId2" xr:uid="{44A0B68D-4AEC-458D-B902-90C25D649F9A}"/>
    <hyperlink ref="F28" r:id="rId3" xr:uid="{6ABEEC4A-877B-4406-B5A7-8272FDC1C477}"/>
  </hyperlinks>
  <pageMargins left="0.7" right="0.7" top="0.75" bottom="0.75" header="0.3" footer="0.3"/>
  <pageSetup scale="69" orientation="landscape" horizontalDpi="1200" verticalDpi="120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48CE-0898-4CFA-8A60-D8EC909E783A}">
  <sheetPr>
    <outlinePr summaryBelow="0" summaryRight="0"/>
  </sheetPr>
  <dimension ref="A1:H27"/>
  <sheetViews>
    <sheetView zoomScale="81" zoomScaleNormal="85" workbookViewId="0">
      <selection activeCell="K34" sqref="K34"/>
    </sheetView>
  </sheetViews>
  <sheetFormatPr defaultColWidth="14.44140625" defaultRowHeight="15.75" customHeight="1" x14ac:dyDescent="0.25"/>
  <cols>
    <col min="1" max="1" width="11.109375" customWidth="1"/>
    <col min="2" max="2" width="8.109375" style="32" customWidth="1"/>
    <col min="3" max="3" width="42.6640625" bestFit="1" customWidth="1"/>
    <col min="4" max="4" width="6.6640625" customWidth="1"/>
    <col min="7" max="7" width="38.44140625" customWidth="1"/>
  </cols>
  <sheetData>
    <row r="1" spans="1:8" ht="19.5" customHeight="1" x14ac:dyDescent="0.3">
      <c r="A1" s="54" t="s">
        <v>86</v>
      </c>
      <c r="B1" s="54"/>
      <c r="C1" s="54"/>
      <c r="E1" s="53" t="s">
        <v>102</v>
      </c>
      <c r="F1" s="53"/>
      <c r="G1" s="53"/>
    </row>
    <row r="2" spans="1:8" ht="15.75" customHeight="1" x14ac:dyDescent="0.25">
      <c r="F2" s="32"/>
    </row>
    <row r="3" spans="1:8" ht="24.75" customHeight="1" x14ac:dyDescent="0.25">
      <c r="A3" s="39" t="s">
        <v>70</v>
      </c>
      <c r="B3" s="41"/>
      <c r="C3" s="40"/>
      <c r="E3" s="39" t="s">
        <v>107</v>
      </c>
      <c r="F3" s="41"/>
      <c r="G3" s="40"/>
    </row>
    <row r="4" spans="1:8" ht="15.75" customHeight="1" x14ac:dyDescent="0.25">
      <c r="A4" s="138">
        <v>0</v>
      </c>
      <c r="B4" s="138"/>
      <c r="C4" s="138"/>
      <c r="E4" s="138">
        <f>COUNTA(G11:G43)</f>
        <v>12</v>
      </c>
      <c r="F4" s="138"/>
      <c r="G4" s="138"/>
    </row>
    <row r="5" spans="1:8" ht="13.2" x14ac:dyDescent="0.25">
      <c r="A5" s="9"/>
      <c r="E5" s="51"/>
      <c r="F5" s="24"/>
      <c r="G5" s="50"/>
      <c r="H5" s="32"/>
    </row>
    <row r="6" spans="1:8" ht="24.75" customHeight="1" x14ac:dyDescent="0.25">
      <c r="A6" s="39" t="s">
        <v>108</v>
      </c>
      <c r="B6" s="41"/>
      <c r="C6" s="40"/>
      <c r="E6" s="51"/>
      <c r="F6" s="24"/>
      <c r="G6" s="50"/>
      <c r="H6" s="32"/>
    </row>
    <row r="7" spans="1:8" ht="13.2" x14ac:dyDescent="0.25">
      <c r="A7" s="138">
        <f>COUNTA(C11:C43)</f>
        <v>17</v>
      </c>
      <c r="B7" s="138"/>
      <c r="C7" s="138"/>
      <c r="E7" s="51"/>
      <c r="F7" s="24"/>
      <c r="G7" s="50"/>
      <c r="H7" s="32"/>
    </row>
    <row r="8" spans="1:8" ht="15.75" customHeight="1" x14ac:dyDescent="0.25">
      <c r="E8" s="62"/>
      <c r="F8" s="23"/>
      <c r="G8" s="50"/>
      <c r="H8" s="57"/>
    </row>
    <row r="9" spans="1:8" ht="15.75" customHeight="1" x14ac:dyDescent="0.25">
      <c r="A9" s="39" t="s">
        <v>69</v>
      </c>
      <c r="B9" s="41"/>
      <c r="C9" s="52"/>
      <c r="E9" s="39" t="s">
        <v>69</v>
      </c>
      <c r="F9" s="41"/>
      <c r="G9" s="52"/>
      <c r="H9" s="32"/>
    </row>
    <row r="10" spans="1:8" ht="15.75" customHeight="1" x14ac:dyDescent="0.25">
      <c r="A10" s="55" t="s">
        <v>96</v>
      </c>
      <c r="B10" s="55" t="s">
        <v>98</v>
      </c>
      <c r="C10" s="56" t="s">
        <v>97</v>
      </c>
      <c r="E10" s="55" t="s">
        <v>96</v>
      </c>
      <c r="F10" s="55" t="s">
        <v>98</v>
      </c>
      <c r="G10" s="56" t="s">
        <v>97</v>
      </c>
    </row>
    <row r="11" spans="1:8" s="32" customFormat="1" ht="15.75" customHeight="1" x14ac:dyDescent="0.25">
      <c r="A11" s="51">
        <v>44813</v>
      </c>
      <c r="B11" s="59">
        <v>1</v>
      </c>
      <c r="C11" s="116" t="s">
        <v>99</v>
      </c>
      <c r="D11" s="50"/>
      <c r="E11" s="51">
        <v>44837</v>
      </c>
      <c r="F11" s="24">
        <v>2</v>
      </c>
      <c r="G11" s="50" t="s">
        <v>103</v>
      </c>
    </row>
    <row r="12" spans="1:8" s="32" customFormat="1" ht="15.75" customHeight="1" x14ac:dyDescent="0.25">
      <c r="A12" s="51">
        <v>44810</v>
      </c>
      <c r="B12" s="59">
        <v>6</v>
      </c>
      <c r="C12" s="116" t="s">
        <v>100</v>
      </c>
      <c r="D12" s="50"/>
      <c r="E12" s="62">
        <v>44879</v>
      </c>
      <c r="F12" s="23">
        <v>4</v>
      </c>
      <c r="G12" s="50" t="s">
        <v>104</v>
      </c>
    </row>
    <row r="13" spans="1:8" s="32" customFormat="1" ht="15.75" customHeight="1" x14ac:dyDescent="0.25">
      <c r="A13" s="51">
        <v>44834</v>
      </c>
      <c r="B13" s="59">
        <v>1</v>
      </c>
      <c r="C13" s="116" t="s">
        <v>101</v>
      </c>
      <c r="D13" s="50"/>
      <c r="E13" s="62">
        <v>44900</v>
      </c>
      <c r="F13" s="23" t="s">
        <v>17</v>
      </c>
      <c r="G13" s="50" t="s">
        <v>125</v>
      </c>
    </row>
    <row r="14" spans="1:8" s="32" customFormat="1" ht="15.75" customHeight="1" x14ac:dyDescent="0.25">
      <c r="A14" s="51">
        <v>44862</v>
      </c>
      <c r="B14" s="59">
        <v>3</v>
      </c>
      <c r="C14" s="116" t="s">
        <v>105</v>
      </c>
      <c r="E14" s="68">
        <v>44935</v>
      </c>
      <c r="F14" s="69" t="s">
        <v>17</v>
      </c>
      <c r="G14" s="70" t="s">
        <v>127</v>
      </c>
    </row>
    <row r="15" spans="1:8" s="32" customFormat="1" ht="15.75" customHeight="1" x14ac:dyDescent="0.25">
      <c r="A15" s="51">
        <v>44862</v>
      </c>
      <c r="B15" s="59">
        <v>3</v>
      </c>
      <c r="C15" s="116" t="s">
        <v>101</v>
      </c>
      <c r="E15" s="51">
        <v>44984</v>
      </c>
      <c r="F15" s="23" t="s">
        <v>17</v>
      </c>
      <c r="G15" s="50" t="s">
        <v>167</v>
      </c>
    </row>
    <row r="16" spans="1:8" s="32" customFormat="1" ht="15.75" customHeight="1" x14ac:dyDescent="0.25">
      <c r="A16" s="51">
        <v>44862</v>
      </c>
      <c r="B16" s="59">
        <v>5</v>
      </c>
      <c r="C16" s="116" t="s">
        <v>101</v>
      </c>
      <c r="E16" s="98">
        <v>44991</v>
      </c>
      <c r="F16" s="8">
        <v>3</v>
      </c>
      <c r="G16" s="31" t="s">
        <v>166</v>
      </c>
    </row>
    <row r="17" spans="1:8" s="32" customFormat="1" ht="15.75" customHeight="1" x14ac:dyDescent="0.25">
      <c r="A17" s="51">
        <v>44871</v>
      </c>
      <c r="B17" s="24">
        <v>4</v>
      </c>
      <c r="C17" s="116" t="s">
        <v>106</v>
      </c>
      <c r="E17" s="62">
        <v>44991</v>
      </c>
      <c r="F17" s="97">
        <v>2</v>
      </c>
      <c r="G17" s="50" t="s">
        <v>170</v>
      </c>
    </row>
    <row r="18" spans="1:8" s="32" customFormat="1" ht="15.75" customHeight="1" x14ac:dyDescent="0.25">
      <c r="A18" s="68">
        <v>44936</v>
      </c>
      <c r="B18" s="69" t="s">
        <v>150</v>
      </c>
      <c r="C18" s="117" t="s">
        <v>153</v>
      </c>
      <c r="E18" s="107">
        <v>45012</v>
      </c>
      <c r="F18" s="108">
        <v>1</v>
      </c>
      <c r="G18" s="109" t="s">
        <v>171</v>
      </c>
      <c r="H18" s="110" t="s">
        <v>176</v>
      </c>
    </row>
    <row r="19" spans="1:8" ht="15.75" customHeight="1" x14ac:dyDescent="0.25">
      <c r="A19" s="51">
        <v>44946</v>
      </c>
      <c r="B19" s="23" t="s">
        <v>150</v>
      </c>
      <c r="C19" s="116" t="s">
        <v>151</v>
      </c>
      <c r="E19" s="62">
        <v>45029</v>
      </c>
      <c r="F19" s="23" t="s">
        <v>17</v>
      </c>
      <c r="G19" s="9" t="s">
        <v>189</v>
      </c>
    </row>
    <row r="20" spans="1:8" ht="15.75" customHeight="1" x14ac:dyDescent="0.25">
      <c r="A20" s="51">
        <v>44946</v>
      </c>
      <c r="B20" s="24">
        <v>5</v>
      </c>
      <c r="C20" s="116" t="s">
        <v>151</v>
      </c>
      <c r="E20" s="51">
        <v>45029</v>
      </c>
      <c r="F20" s="23" t="s">
        <v>17</v>
      </c>
      <c r="G20" s="9" t="s">
        <v>190</v>
      </c>
    </row>
    <row r="21" spans="1:8" ht="15.75" customHeight="1" x14ac:dyDescent="0.25">
      <c r="A21" s="51">
        <v>44946</v>
      </c>
      <c r="B21" s="23" t="s">
        <v>150</v>
      </c>
      <c r="C21" s="116" t="s">
        <v>152</v>
      </c>
      <c r="E21" s="118">
        <v>45062</v>
      </c>
      <c r="F21" s="97">
        <v>6</v>
      </c>
      <c r="G21" s="58" t="s">
        <v>170</v>
      </c>
    </row>
    <row r="22" spans="1:8" ht="15.75" customHeight="1" x14ac:dyDescent="0.25">
      <c r="A22" s="51">
        <v>44988</v>
      </c>
      <c r="B22" s="24">
        <v>2</v>
      </c>
      <c r="C22" s="116" t="s">
        <v>173</v>
      </c>
      <c r="E22" s="51">
        <v>45068</v>
      </c>
      <c r="F22" s="23" t="s">
        <v>17</v>
      </c>
      <c r="G22" s="9" t="s">
        <v>198</v>
      </c>
    </row>
    <row r="23" spans="1:8" ht="15.75" customHeight="1" x14ac:dyDescent="0.25">
      <c r="A23" s="51">
        <v>45006</v>
      </c>
      <c r="B23" s="24">
        <v>2</v>
      </c>
      <c r="C23" s="116" t="s">
        <v>172</v>
      </c>
    </row>
    <row r="24" spans="1:8" ht="26.4" x14ac:dyDescent="0.25">
      <c r="A24" s="51">
        <v>45040</v>
      </c>
      <c r="B24" s="24">
        <v>3</v>
      </c>
      <c r="C24" s="116" t="s">
        <v>196</v>
      </c>
    </row>
    <row r="25" spans="1:8" ht="26.4" x14ac:dyDescent="0.25">
      <c r="A25" s="62">
        <v>45040</v>
      </c>
      <c r="B25" s="24">
        <v>1</v>
      </c>
      <c r="C25" s="116" t="s">
        <v>196</v>
      </c>
    </row>
    <row r="26" spans="1:8" ht="26.4" x14ac:dyDescent="0.25">
      <c r="A26" s="51">
        <v>45041</v>
      </c>
      <c r="B26" s="24">
        <v>2</v>
      </c>
      <c r="C26" s="37" t="s">
        <v>197</v>
      </c>
    </row>
    <row r="27" spans="1:8" ht="15.75" customHeight="1" x14ac:dyDescent="0.25">
      <c r="A27" s="51">
        <v>45079</v>
      </c>
      <c r="B27" s="32">
        <v>1</v>
      </c>
      <c r="C27" s="116" t="s">
        <v>204</v>
      </c>
    </row>
  </sheetData>
  <mergeCells count="3">
    <mergeCell ref="A4:C4"/>
    <mergeCell ref="E4:G4"/>
    <mergeCell ref="A7:C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1195-8F59-4D68-B0C3-531E374A1DED}">
  <dimension ref="A1:C31"/>
  <sheetViews>
    <sheetView workbookViewId="0">
      <selection sqref="A1:XFD1048576"/>
    </sheetView>
  </sheetViews>
  <sheetFormatPr defaultRowHeight="13.2" x14ac:dyDescent="0.25"/>
  <cols>
    <col min="1" max="1" width="31.88671875" style="42" customWidth="1"/>
    <col min="2" max="2" width="9.109375" style="42"/>
    <col min="3" max="3" width="36" style="42" customWidth="1"/>
  </cols>
  <sheetData>
    <row r="1" spans="1:3" ht="16.5" customHeight="1" x14ac:dyDescent="0.25">
      <c r="A1" s="141" t="s">
        <v>165</v>
      </c>
      <c r="B1" s="141"/>
      <c r="C1" s="141"/>
    </row>
    <row r="3" spans="1:3" ht="14.4" x14ac:dyDescent="0.25">
      <c r="A3" s="71" t="s">
        <v>73</v>
      </c>
      <c r="B3" s="72">
        <v>1</v>
      </c>
      <c r="C3" s="73" t="s">
        <v>79</v>
      </c>
    </row>
    <row r="4" spans="1:3" ht="14.4" x14ac:dyDescent="0.25">
      <c r="A4" s="71" t="s">
        <v>75</v>
      </c>
      <c r="B4" s="74">
        <v>1</v>
      </c>
      <c r="C4" s="75" t="s">
        <v>79</v>
      </c>
    </row>
    <row r="5" spans="1:3" ht="14.4" x14ac:dyDescent="0.25">
      <c r="A5" s="71" t="s">
        <v>128</v>
      </c>
      <c r="B5" s="74">
        <v>1</v>
      </c>
      <c r="C5" s="75" t="s">
        <v>79</v>
      </c>
    </row>
    <row r="6" spans="1:3" ht="16.5" customHeight="1" x14ac:dyDescent="0.25">
      <c r="A6" s="71" t="s">
        <v>74</v>
      </c>
      <c r="B6" s="74">
        <v>1</v>
      </c>
      <c r="C6" s="75" t="s">
        <v>79</v>
      </c>
    </row>
    <row r="7" spans="1:3" ht="14.4" x14ac:dyDescent="0.25">
      <c r="A7" s="71" t="s">
        <v>76</v>
      </c>
      <c r="B7" s="74">
        <v>1</v>
      </c>
      <c r="C7" s="75" t="s">
        <v>79</v>
      </c>
    </row>
    <row r="8" spans="1:3" ht="14.4" x14ac:dyDescent="0.25">
      <c r="A8" s="139" t="s">
        <v>87</v>
      </c>
      <c r="B8" s="140"/>
      <c r="C8" s="140"/>
    </row>
    <row r="9" spans="1:3" ht="14.4" x14ac:dyDescent="0.25">
      <c r="A9" s="71" t="s">
        <v>80</v>
      </c>
      <c r="B9" s="72">
        <v>2</v>
      </c>
      <c r="C9" s="73" t="s">
        <v>79</v>
      </c>
    </row>
    <row r="10" spans="1:3" ht="15" customHeight="1" x14ac:dyDescent="0.25">
      <c r="A10" s="71" t="s">
        <v>81</v>
      </c>
      <c r="B10" s="74">
        <v>1</v>
      </c>
      <c r="C10" s="73" t="s">
        <v>79</v>
      </c>
    </row>
    <row r="11" spans="1:3" ht="15" customHeight="1" x14ac:dyDescent="0.25">
      <c r="A11" s="81" t="s">
        <v>82</v>
      </c>
      <c r="B11" s="82">
        <v>1</v>
      </c>
      <c r="C11" s="86" t="s">
        <v>129</v>
      </c>
    </row>
    <row r="12" spans="1:3" ht="15" customHeight="1" x14ac:dyDescent="0.25">
      <c r="A12" s="81" t="s">
        <v>146</v>
      </c>
      <c r="B12" s="82">
        <v>1</v>
      </c>
      <c r="C12" s="86" t="s">
        <v>88</v>
      </c>
    </row>
    <row r="13" spans="1:3" ht="15.75" customHeight="1" x14ac:dyDescent="0.25">
      <c r="A13" s="71" t="s">
        <v>130</v>
      </c>
      <c r="B13" s="74">
        <v>1</v>
      </c>
      <c r="C13" s="79" t="s">
        <v>79</v>
      </c>
    </row>
    <row r="14" spans="1:3" ht="15.75" customHeight="1" x14ac:dyDescent="0.25">
      <c r="A14" s="87" t="s">
        <v>147</v>
      </c>
      <c r="B14" s="88">
        <v>1</v>
      </c>
      <c r="C14" s="89" t="s">
        <v>148</v>
      </c>
    </row>
    <row r="15" spans="1:3" ht="15.75" customHeight="1" x14ac:dyDescent="0.25">
      <c r="A15" s="81" t="s">
        <v>133</v>
      </c>
      <c r="B15" s="82">
        <v>1</v>
      </c>
      <c r="C15" s="85" t="s">
        <v>88</v>
      </c>
    </row>
    <row r="16" spans="1:3" ht="14.4" x14ac:dyDescent="0.25">
      <c r="A16" s="139" t="s">
        <v>83</v>
      </c>
      <c r="B16" s="140"/>
      <c r="C16" s="140"/>
    </row>
    <row r="17" spans="1:3" ht="14.4" x14ac:dyDescent="0.25">
      <c r="A17" s="71" t="s">
        <v>134</v>
      </c>
      <c r="B17" s="72">
        <v>2</v>
      </c>
      <c r="C17" s="73" t="s">
        <v>79</v>
      </c>
    </row>
    <row r="18" spans="1:3" ht="14.4" x14ac:dyDescent="0.25">
      <c r="A18" s="71" t="s">
        <v>135</v>
      </c>
      <c r="B18" s="72"/>
      <c r="C18" s="73" t="s">
        <v>88</v>
      </c>
    </row>
    <row r="19" spans="1:3" ht="14.4" x14ac:dyDescent="0.25">
      <c r="A19" s="71" t="s">
        <v>84</v>
      </c>
      <c r="B19" s="74">
        <v>1</v>
      </c>
      <c r="C19" s="75" t="s">
        <v>79</v>
      </c>
    </row>
    <row r="20" spans="1:3" ht="14.4" x14ac:dyDescent="0.25">
      <c r="A20" s="71" t="s">
        <v>85</v>
      </c>
      <c r="B20" s="74">
        <v>1</v>
      </c>
      <c r="C20" s="75" t="s">
        <v>79</v>
      </c>
    </row>
    <row r="21" spans="1:3" ht="14.4" x14ac:dyDescent="0.25">
      <c r="A21" s="81" t="s">
        <v>136</v>
      </c>
      <c r="B21" s="82">
        <v>1</v>
      </c>
      <c r="C21" s="84" t="s">
        <v>88</v>
      </c>
    </row>
    <row r="22" spans="1:3" ht="14.4" x14ac:dyDescent="0.25">
      <c r="A22" s="71" t="s">
        <v>137</v>
      </c>
      <c r="B22" s="74">
        <v>1</v>
      </c>
      <c r="C22" s="75" t="s">
        <v>79</v>
      </c>
    </row>
    <row r="23" spans="1:3" ht="14.4" x14ac:dyDescent="0.25">
      <c r="A23" s="81" t="s">
        <v>138</v>
      </c>
      <c r="B23" s="82">
        <v>1</v>
      </c>
      <c r="C23" s="84" t="s">
        <v>88</v>
      </c>
    </row>
    <row r="24" spans="1:3" ht="14.4" x14ac:dyDescent="0.25">
      <c r="A24" s="139" t="s">
        <v>132</v>
      </c>
      <c r="B24" s="140"/>
      <c r="C24" s="140"/>
    </row>
    <row r="25" spans="1:3" ht="31.5" customHeight="1" x14ac:dyDescent="0.25">
      <c r="A25" s="71" t="s">
        <v>77</v>
      </c>
      <c r="B25" s="74">
        <v>1</v>
      </c>
      <c r="C25" s="77" t="s">
        <v>79</v>
      </c>
    </row>
    <row r="26" spans="1:3" ht="31.5" customHeight="1" x14ac:dyDescent="0.25">
      <c r="A26" s="71" t="s">
        <v>141</v>
      </c>
      <c r="B26" s="74">
        <v>1</v>
      </c>
      <c r="C26" s="80" t="s">
        <v>142</v>
      </c>
    </row>
    <row r="27" spans="1:3" ht="31.5" customHeight="1" x14ac:dyDescent="0.25">
      <c r="A27" s="81" t="s">
        <v>140</v>
      </c>
      <c r="B27" s="82">
        <v>0.5</v>
      </c>
      <c r="C27" s="83" t="s">
        <v>88</v>
      </c>
    </row>
    <row r="28" spans="1:3" ht="14.4" x14ac:dyDescent="0.25">
      <c r="A28" s="71" t="s">
        <v>78</v>
      </c>
      <c r="B28" s="76" t="s">
        <v>139</v>
      </c>
      <c r="C28" s="75" t="s">
        <v>79</v>
      </c>
    </row>
    <row r="29" spans="1:3" ht="14.4" x14ac:dyDescent="0.25">
      <c r="A29" s="71" t="s">
        <v>118</v>
      </c>
      <c r="B29" s="74">
        <v>0.5</v>
      </c>
      <c r="C29" s="75" t="s">
        <v>131</v>
      </c>
    </row>
    <row r="30" spans="1:3" ht="14.4" x14ac:dyDescent="0.25">
      <c r="A30" s="71" t="s">
        <v>143</v>
      </c>
      <c r="B30" s="78">
        <v>1</v>
      </c>
      <c r="C30" s="75" t="s">
        <v>79</v>
      </c>
    </row>
    <row r="31" spans="1:3" ht="14.4" x14ac:dyDescent="0.25">
      <c r="A31" s="71" t="s">
        <v>144</v>
      </c>
      <c r="B31" s="78" t="s">
        <v>145</v>
      </c>
      <c r="C31" s="75" t="s">
        <v>145</v>
      </c>
    </row>
  </sheetData>
  <mergeCells count="4">
    <mergeCell ref="A24:C24"/>
    <mergeCell ref="A8:C8"/>
    <mergeCell ref="A16:C16"/>
    <mergeCell ref="A1:C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6579B-36E3-4F07-9740-DDC75F64666E}">
  <dimension ref="A1:F6"/>
  <sheetViews>
    <sheetView zoomScale="85" zoomScaleNormal="85" workbookViewId="0">
      <selection activeCell="D14" sqref="D14"/>
    </sheetView>
  </sheetViews>
  <sheetFormatPr defaultRowHeight="13.2" x14ac:dyDescent="0.25"/>
  <sheetData>
    <row r="1" spans="1:6" x14ac:dyDescent="0.25">
      <c r="A1" s="9" t="s">
        <v>48</v>
      </c>
    </row>
    <row r="2" spans="1:6" x14ac:dyDescent="0.25">
      <c r="A2" s="27" t="s">
        <v>47</v>
      </c>
    </row>
    <row r="4" spans="1:6" x14ac:dyDescent="0.25">
      <c r="A4" s="9" t="s">
        <v>49</v>
      </c>
      <c r="C4" s="34" t="s">
        <v>50</v>
      </c>
    </row>
    <row r="5" spans="1:6" x14ac:dyDescent="0.25">
      <c r="A5" s="9" t="s">
        <v>71</v>
      </c>
      <c r="C5" s="9" t="s">
        <v>72</v>
      </c>
    </row>
    <row r="6" spans="1:6" x14ac:dyDescent="0.25">
      <c r="A6" s="28"/>
      <c r="F6" s="9"/>
    </row>
  </sheetData>
  <hyperlinks>
    <hyperlink ref="A2" r:id="rId1" xr:uid="{7BA6372A-C2D5-4256-8ED0-F350747362EB}"/>
    <hyperlink ref="C4" r:id="rId2" xr:uid="{8547A326-1ECC-4C5E-BC1C-AB9870874F0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B13D-1DA8-49D4-BBCD-1D68590FCAA1}">
  <dimension ref="A1:O15"/>
  <sheetViews>
    <sheetView zoomScale="70" zoomScaleNormal="70" workbookViewId="0">
      <selection activeCell="P46" sqref="P46"/>
    </sheetView>
  </sheetViews>
  <sheetFormatPr defaultRowHeight="13.2" x14ac:dyDescent="0.25"/>
  <cols>
    <col min="1" max="1" width="49" customWidth="1"/>
  </cols>
  <sheetData>
    <row r="1" spans="1:15" x14ac:dyDescent="0.25">
      <c r="A1" s="34" t="s">
        <v>51</v>
      </c>
      <c r="E1" s="35" t="s">
        <v>68</v>
      </c>
    </row>
    <row r="2" spans="1:15" x14ac:dyDescent="0.25">
      <c r="A2" s="34"/>
    </row>
    <row r="3" spans="1:15" x14ac:dyDescent="0.25">
      <c r="A3" s="142" t="s">
        <v>52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x14ac:dyDescent="0.25">
      <c r="A4" s="38" t="s">
        <v>53</v>
      </c>
    </row>
    <row r="5" spans="1:15" x14ac:dyDescent="0.25">
      <c r="A5" s="9" t="s">
        <v>55</v>
      </c>
      <c r="B5" s="9" t="s">
        <v>63</v>
      </c>
    </row>
    <row r="6" spans="1:15" x14ac:dyDescent="0.25">
      <c r="A6" s="37" t="s">
        <v>54</v>
      </c>
      <c r="B6" s="9" t="s">
        <v>64</v>
      </c>
    </row>
    <row r="7" spans="1:15" x14ac:dyDescent="0.25">
      <c r="A7" s="9" t="s">
        <v>56</v>
      </c>
      <c r="B7" s="9" t="s">
        <v>64</v>
      </c>
    </row>
    <row r="9" spans="1:15" x14ac:dyDescent="0.25">
      <c r="A9" s="38" t="s">
        <v>57</v>
      </c>
    </row>
    <row r="10" spans="1:15" ht="26.4" x14ac:dyDescent="0.25">
      <c r="A10" s="37" t="s">
        <v>62</v>
      </c>
      <c r="B10" s="9" t="s">
        <v>66</v>
      </c>
    </row>
    <row r="11" spans="1:15" x14ac:dyDescent="0.25">
      <c r="A11" s="37" t="s">
        <v>61</v>
      </c>
      <c r="B11" s="9" t="s">
        <v>65</v>
      </c>
    </row>
    <row r="13" spans="1:15" x14ac:dyDescent="0.25">
      <c r="A13" s="38" t="s">
        <v>58</v>
      </c>
    </row>
    <row r="14" spans="1:15" ht="26.4" x14ac:dyDescent="0.25">
      <c r="A14" s="37" t="s">
        <v>59</v>
      </c>
      <c r="B14" s="9" t="s">
        <v>67</v>
      </c>
    </row>
    <row r="15" spans="1:15" ht="26.4" x14ac:dyDescent="0.25">
      <c r="A15" s="37" t="s">
        <v>60</v>
      </c>
      <c r="B15" s="9" t="s">
        <v>64</v>
      </c>
    </row>
  </sheetData>
  <mergeCells count="1">
    <mergeCell ref="A3:O3"/>
  </mergeCells>
  <hyperlinks>
    <hyperlink ref="A1" r:id="rId1" xr:uid="{AC0D0A1A-EAA7-4C52-A195-C560F46C74D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School Profile</vt:lpstr>
      <vt:lpstr>Sources</vt:lpstr>
      <vt:lpstr>23-24 Enrol Targets</vt:lpstr>
      <vt:lpstr>23-24 Enrol Targets (NEW PROP)</vt:lpstr>
      <vt:lpstr>Exited Student Summary</vt:lpstr>
      <vt:lpstr>Staff Hirng</vt:lpstr>
      <vt:lpstr>School Specific Goals</vt:lpstr>
      <vt:lpstr>Logic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Laylah Sullivan</cp:lastModifiedBy>
  <cp:lastPrinted>2023-03-13T22:12:03Z</cp:lastPrinted>
  <dcterms:created xsi:type="dcterms:W3CDTF">2021-12-29T00:14:30Z</dcterms:created>
  <dcterms:modified xsi:type="dcterms:W3CDTF">2023-07-05T00:08:19Z</dcterms:modified>
</cp:coreProperties>
</file>