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HOS2021a\AppData\Local\Box\Box Edit\Documents\rKdOlnsgQkem1EIn5ZT81A==\"/>
    </mc:Choice>
  </mc:AlternateContent>
  <xr:revisionPtr revIDLastSave="0" documentId="13_ncr:1_{F88AF564-4E62-4DE0-AAF6-6FF3D14AE250}" xr6:coauthVersionLast="47" xr6:coauthVersionMax="47" xr10:uidLastSave="{00000000-0000-0000-0000-000000000000}"/>
  <bookViews>
    <workbookView xWindow="22932" yWindow="-108" windowWidth="23256" windowHeight="12456" tabRatio="770" firstSheet="2" activeTab="9" xr2:uid="{66D5E875-B0D6-4BAD-9A97-6762493566B0}"/>
  </bookViews>
  <sheets>
    <sheet name="School Profile" sheetId="1" r:id="rId1"/>
    <sheet name="Sources" sheetId="13" r:id="rId2"/>
    <sheet name="2023-24 Enrol Targets &amp; Updates" sheetId="12" r:id="rId3"/>
    <sheet name="Exited Student Summary" sheetId="8" r:id="rId4"/>
    <sheet name="Financial" sheetId="3" r:id="rId5"/>
    <sheet name="Compliance" sheetId="4" r:id="rId6"/>
    <sheet name="Contracts" sheetId="10" r:id="rId7"/>
    <sheet name="Conditional-Emerg Cert" sheetId="11" r:id="rId8"/>
    <sheet name="Staff Hirng" sheetId="9" state="hidden" r:id="rId9"/>
    <sheet name="Academic" sheetId="2" r:id="rId10"/>
    <sheet name="SEL" sheetId="7" r:id="rId11"/>
    <sheet name="School Specific Goals" sheetId="5" state="hidden" r:id="rId12"/>
    <sheet name="Logic Model" sheetId="6" state="hidden" r:id="rId13"/>
  </sheets>
  <externalReferences>
    <externalReference r:id="rId1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12" l="1"/>
  <c r="J12" i="12" s="1"/>
  <c r="J11" i="12"/>
  <c r="J9" i="12"/>
  <c r="K5" i="1"/>
  <c r="C19" i="12" l="1"/>
  <c r="C15" i="12"/>
  <c r="C17" i="10" l="1"/>
  <c r="J7" i="12" l="1"/>
  <c r="A7" i="8" l="1"/>
  <c r="C12" i="12"/>
  <c r="D12" i="12"/>
  <c r="E12" i="12"/>
  <c r="F12" i="12"/>
  <c r="G12" i="12"/>
  <c r="H12" i="12"/>
  <c r="I12" i="12"/>
  <c r="B12" i="12"/>
  <c r="E4" i="8"/>
  <c r="J8" i="12"/>
  <c r="E15" i="1" l="1"/>
  <c r="C12" i="10" l="1"/>
  <c r="D15" i="1"/>
  <c r="F15" i="1"/>
  <c r="G15" i="1"/>
  <c r="H15" i="1"/>
  <c r="I15" i="1"/>
  <c r="J15" i="1"/>
  <c r="K15" i="1"/>
  <c r="L15" i="1"/>
  <c r="C15" i="1"/>
  <c r="B15" i="1" l="1"/>
</calcChain>
</file>

<file path=xl/sharedStrings.xml><?xml version="1.0" encoding="utf-8"?>
<sst xmlns="http://schemas.openxmlformats.org/spreadsheetml/2006/main" count="569" uniqueCount="402">
  <si>
    <t>School Profile</t>
  </si>
  <si>
    <t>Staff size</t>
  </si>
  <si>
    <t>Cert (Guide-full)</t>
  </si>
  <si>
    <t>Cert (Guide-conditional)</t>
  </si>
  <si>
    <r>
      <t>Clas</t>
    </r>
    <r>
      <rPr>
        <b/>
        <sz val="9"/>
        <color theme="1"/>
        <rFont val="Arial"/>
        <family val="2"/>
      </rPr>
      <t>sified (Ot</t>
    </r>
    <r>
      <rPr>
        <b/>
        <sz val="10"/>
        <color theme="1"/>
        <rFont val="Arial"/>
        <family val="2"/>
      </rPr>
      <t>her)</t>
    </r>
  </si>
  <si>
    <t>TOTAL</t>
  </si>
  <si>
    <t>School</t>
  </si>
  <si>
    <t>Enrollment (21-22)</t>
  </si>
  <si>
    <t>Budget</t>
  </si>
  <si>
    <t>Nov</t>
  </si>
  <si>
    <t>Dec</t>
  </si>
  <si>
    <t>Jan</t>
  </si>
  <si>
    <t>Feb</t>
  </si>
  <si>
    <t>March</t>
  </si>
  <si>
    <t>April</t>
  </si>
  <si>
    <t>May</t>
  </si>
  <si>
    <t>June</t>
  </si>
  <si>
    <t>K</t>
  </si>
  <si>
    <t>Sped</t>
  </si>
  <si>
    <t>ELL</t>
  </si>
  <si>
    <t>Special Populations</t>
  </si>
  <si>
    <t>Gender</t>
  </si>
  <si>
    <t>Race/Ethnicity</t>
  </si>
  <si>
    <t>District of Origin</t>
  </si>
  <si>
    <t>Male</t>
  </si>
  <si>
    <t>White</t>
  </si>
  <si>
    <t>Spokane</t>
  </si>
  <si>
    <t>Female</t>
  </si>
  <si>
    <t>Two or More Races</t>
  </si>
  <si>
    <t>Mead</t>
  </si>
  <si>
    <t>Other</t>
  </si>
  <si>
    <t>Latinx</t>
  </si>
  <si>
    <t>Central Valley</t>
  </si>
  <si>
    <t>Asian</t>
  </si>
  <si>
    <t>West Valley</t>
  </si>
  <si>
    <t>Black</t>
  </si>
  <si>
    <t>Cheney</t>
  </si>
  <si>
    <t>American Indian/Alaskan Native</t>
  </si>
  <si>
    <t>Deer Park</t>
  </si>
  <si>
    <t>Native Hawaiin/Other Pac Islander</t>
  </si>
  <si>
    <t>Nine Mile Falls</t>
  </si>
  <si>
    <t>East Valley</t>
  </si>
  <si>
    <t>Medical Lake</t>
  </si>
  <si>
    <t>Reardan-Edwall</t>
  </si>
  <si>
    <t>Riverside</t>
  </si>
  <si>
    <t>Liberty</t>
  </si>
  <si>
    <t>Newport</t>
  </si>
  <si>
    <t>Joule Dashboard</t>
  </si>
  <si>
    <t>Compliance</t>
  </si>
  <si>
    <t>Epicenter upload</t>
  </si>
  <si>
    <t>Due Date</t>
  </si>
  <si>
    <t>Submitted?</t>
  </si>
  <si>
    <t>Notes</t>
  </si>
  <si>
    <t>September</t>
  </si>
  <si>
    <t>YES</t>
  </si>
  <si>
    <t>Student Application</t>
  </si>
  <si>
    <t>October</t>
  </si>
  <si>
    <t>Annual Performance Report</t>
  </si>
  <si>
    <t>Financial Audit Letter of Engagement</t>
  </si>
  <si>
    <t>Fourth Fiscal Quarter Financial Report</t>
  </si>
  <si>
    <t>F-196 Form</t>
  </si>
  <si>
    <t>November</t>
  </si>
  <si>
    <t>Fall Assigned School Comparison</t>
  </si>
  <si>
    <t>Board Roster</t>
  </si>
  <si>
    <t>December</t>
  </si>
  <si>
    <t>Recurrent Enrollment</t>
  </si>
  <si>
    <t>First Quarter Board Meeting Agendas, Packets, and Minutes</t>
  </si>
  <si>
    <t>January</t>
  </si>
  <si>
    <t>Annual School Board Meeting Schedule Posted</t>
  </si>
  <si>
    <t>First Fiscal Quarter Financial Report</t>
  </si>
  <si>
    <t>February</t>
  </si>
  <si>
    <t>Independent Audit Report</t>
  </si>
  <si>
    <t>Second Quarter Board Meeting Agendas, Packets, and Minutes</t>
  </si>
  <si>
    <t>Second Fiscal Quarter Financial Report</t>
  </si>
  <si>
    <t>Annual F1 Personal Financial Disclosure Statement</t>
  </si>
  <si>
    <t>Lock Down and Fire Drills Conducted</t>
  </si>
  <si>
    <t>Spring Assigned School Comparison</t>
  </si>
  <si>
    <t>July</t>
  </si>
  <si>
    <t>Annual School Calendar</t>
  </si>
  <si>
    <t>School Specific Goal Results and supporting materials</t>
  </si>
  <si>
    <t>Growth Summaries</t>
  </si>
  <si>
    <t>Student Transfers and exits</t>
  </si>
  <si>
    <t>F-203, F-195, F-195F Forms</t>
  </si>
  <si>
    <t>Proposed Annual Budget</t>
  </si>
  <si>
    <t>Third Fiscal Quarter Financial Report</t>
  </si>
  <si>
    <t>August</t>
  </si>
  <si>
    <t>Updated Insurance Certification</t>
  </si>
  <si>
    <t>Updated Emergency Contact Information</t>
  </si>
  <si>
    <t>Updated School Coordinators</t>
  </si>
  <si>
    <t>Annual Budget Publication</t>
  </si>
  <si>
    <t>Background Checks</t>
  </si>
  <si>
    <t>Updated Staff Qualifications</t>
  </si>
  <si>
    <t>Updated Training on Child Abuse and Neglect Reporting</t>
  </si>
  <si>
    <t>Board Approved Budget</t>
  </si>
  <si>
    <t xml:space="preserve">https://mypcm21.box.com/s/dtnzutjgwrv4pjta7aiazfobrsquqyfr </t>
  </si>
  <si>
    <t>Link to PCM's approved School Specific Goals</t>
  </si>
  <si>
    <t>Pullman Community Montessori School</t>
  </si>
  <si>
    <t>Aggregate by District by Grade</t>
  </si>
  <si>
    <t xml:space="preserve">District: </t>
  </si>
  <si>
    <t>SEL Summary Report (measured via MEFS)</t>
  </si>
  <si>
    <t>FALL</t>
  </si>
  <si>
    <t>WINTER</t>
  </si>
  <si>
    <t>Jan EER reflection:</t>
  </si>
  <si>
    <t>https://mypcm21.box.com/s/yz1vbzwhuhvsi9wgc04xx4uklkhid23y</t>
  </si>
  <si>
    <t>https://mypcm21.box.com/s/vkhqzyetsg29fi1ht6ptuhcjr93a3bn8</t>
  </si>
  <si>
    <t>YEAR 1-3</t>
  </si>
  <si>
    <t>Educational</t>
  </si>
  <si>
    <t>Discipline/referral rates are low</t>
  </si>
  <si>
    <t>Students buy into culture</t>
  </si>
  <si>
    <t>Student growth is increased</t>
  </si>
  <si>
    <t>Financial</t>
  </si>
  <si>
    <t>Operational</t>
  </si>
  <si>
    <t>Compliance requirement are
being met</t>
  </si>
  <si>
    <t>Staff are galvanizing around mission, vision, and community</t>
  </si>
  <si>
    <t>Fundraising is becoming more consistent.</t>
  </si>
  <si>
    <t>Program is building cash reserve and appears to be on track to sustainability</t>
  </si>
  <si>
    <t>Meeting</t>
  </si>
  <si>
    <t>Progressing/Improving</t>
  </si>
  <si>
    <t>Need work</t>
  </si>
  <si>
    <t>Progressing/Improving (with adjusted plan)</t>
  </si>
  <si>
    <t>Meeting (have caught up on on WA Charters.  Given until July for initial adoption of Educational Equity Plan.)</t>
  </si>
  <si>
    <t>(preliminary med year progress notes)</t>
  </si>
  <si>
    <t>Students Transfer Summary</t>
  </si>
  <si>
    <t>Student no shows</t>
  </si>
  <si>
    <t xml:space="preserve">June EER reflection:  </t>
  </si>
  <si>
    <t>coming soon</t>
  </si>
  <si>
    <t>Head of School</t>
  </si>
  <si>
    <t>Montessori Coach</t>
  </si>
  <si>
    <t>Office &amp; Operations Manager</t>
  </si>
  <si>
    <t>Food Service Manager</t>
  </si>
  <si>
    <t>Special Education Teacher &amp; Program Manager</t>
  </si>
  <si>
    <t>School Nurse</t>
  </si>
  <si>
    <t>Retained</t>
  </si>
  <si>
    <t>Montessori Teacher:  Primary</t>
  </si>
  <si>
    <t>Younger Elementary 1</t>
  </si>
  <si>
    <t>Younger Elementary 2</t>
  </si>
  <si>
    <t>Instructional Assistants</t>
  </si>
  <si>
    <t>YE 1</t>
  </si>
  <si>
    <t>YE 2</t>
  </si>
  <si>
    <t>School Year Exited Student Summary</t>
  </si>
  <si>
    <t>Montessori Teachers/Guides: Elementary</t>
  </si>
  <si>
    <t>NEW</t>
  </si>
  <si>
    <t>Admin/Coach</t>
  </si>
  <si>
    <t>Sped Dir/Teach</t>
  </si>
  <si>
    <t>IA Sub Pool</t>
  </si>
  <si>
    <t>Bus Driver Sub Pool</t>
  </si>
  <si>
    <t>Oct</t>
  </si>
  <si>
    <t>Sept</t>
  </si>
  <si>
    <t>Here is the outcome of our 2021-22 Washington State Charter School Commission Site Visit</t>
  </si>
  <si>
    <t xml:space="preserve">https://mypcm21.box.com/s/b77shltzjv3wm1q2y02213p14nwu7pu1 </t>
  </si>
  <si>
    <t xml:space="preserve">https://mypcm21.box.com/s/smzemccegqlzx8gfysyg9f1nyrlcr0qj </t>
  </si>
  <si>
    <t>2 (1 mon)</t>
  </si>
  <si>
    <t>DATE</t>
  </si>
  <si>
    <t>REASON</t>
  </si>
  <si>
    <t>GRADE</t>
  </si>
  <si>
    <t>Move out of state</t>
  </si>
  <si>
    <t>Program size too small</t>
  </si>
  <si>
    <t>Program not a good fit</t>
  </si>
  <si>
    <t>School Year Entrance Student Summary</t>
  </si>
  <si>
    <t>Moved back from OOS</t>
  </si>
  <si>
    <t>Current home school after PSD last year</t>
  </si>
  <si>
    <t>Washington State Charter School Commission 2022-23</t>
  </si>
  <si>
    <t>This list is propogated from the Commission Compliance Calendar</t>
  </si>
  <si>
    <t>DRAFT School Specific Goals/Performance Targets</t>
  </si>
  <si>
    <t>Updated School Handbooks - Employee &amp; Student</t>
  </si>
  <si>
    <t>Month</t>
  </si>
  <si>
    <t>Board Approved School Specific Goals/Performance Targets</t>
  </si>
  <si>
    <t>Student Transfers and Exits</t>
  </si>
  <si>
    <t>Charter Financial Statement Due (SAO deadline)</t>
  </si>
  <si>
    <t>CPA Notification from SAO</t>
  </si>
  <si>
    <t>Asset Inventory List</t>
  </si>
  <si>
    <t>OSPI Signed Certificatoin Page (SAO Deadline)</t>
  </si>
  <si>
    <t>Christina Brandt</t>
  </si>
  <si>
    <t>Demond Roberts</t>
  </si>
  <si>
    <t>Vendor</t>
  </si>
  <si>
    <t>Type</t>
  </si>
  <si>
    <t>FY22-23 Amount</t>
  </si>
  <si>
    <t>Renewal Month</t>
  </si>
  <si>
    <t>Special Education Contracts</t>
  </si>
  <si>
    <t>Presence Learning</t>
  </si>
  <si>
    <t>SPED Services</t>
  </si>
  <si>
    <t>Cost will vary depending on student SPED population needs</t>
  </si>
  <si>
    <t>True Measure Collaborative</t>
  </si>
  <si>
    <t>SPED Consulting</t>
  </si>
  <si>
    <t>Business Services Contracts</t>
  </si>
  <si>
    <t>Joule Growth Partners</t>
  </si>
  <si>
    <t>CFO / Accounting / Payroll</t>
  </si>
  <si>
    <t xml:space="preserve">BoardOnTrack </t>
  </si>
  <si>
    <t>Board Support</t>
  </si>
  <si>
    <t>Little Green Light</t>
  </si>
  <si>
    <t>Fundraising Software</t>
  </si>
  <si>
    <t>Marketing</t>
  </si>
  <si>
    <t>Great American Insurance Group</t>
  </si>
  <si>
    <t>Insurance</t>
  </si>
  <si>
    <t>June/July</t>
  </si>
  <si>
    <t>Required by law</t>
  </si>
  <si>
    <t>Eide Bailly</t>
  </si>
  <si>
    <t>Audit</t>
  </si>
  <si>
    <t>Program and Staff Support Contracts</t>
  </si>
  <si>
    <t>TSS Place Network</t>
  </si>
  <si>
    <t>Nautilus Group (Public Montessori in Action International)</t>
  </si>
  <si>
    <t>MTSS Behavior Support</t>
  </si>
  <si>
    <t>Staff PD</t>
  </si>
  <si>
    <t>Technology Services Contracts</t>
  </si>
  <si>
    <t>Tech Software</t>
  </si>
  <si>
    <t>For the student management software (Skyward)</t>
  </si>
  <si>
    <t>Transparent Classroom</t>
  </si>
  <si>
    <t>Cost will increase with student enrollment increase</t>
  </si>
  <si>
    <t>Smartsheet</t>
  </si>
  <si>
    <t>Student Services Contracts</t>
  </si>
  <si>
    <t>Lexia</t>
  </si>
  <si>
    <t>Reading / Literacy</t>
  </si>
  <si>
    <t>NWEA</t>
  </si>
  <si>
    <t>Student Testing</t>
  </si>
  <si>
    <t>Reflection Sciences</t>
  </si>
  <si>
    <t>Student Services</t>
  </si>
  <si>
    <t>Renewed</t>
  </si>
  <si>
    <t>Yellow Barn Occupational Therapy</t>
  </si>
  <si>
    <t>OT Services</t>
  </si>
  <si>
    <t>based on student #</t>
  </si>
  <si>
    <t>1st time</t>
  </si>
  <si>
    <t xml:space="preserve">Spokane International Academy </t>
  </si>
  <si>
    <t>Consulting &amp; Program Support</t>
  </si>
  <si>
    <t>Billed hourly, might be lower or higher. Also a Food Service portion but covered by program.</t>
  </si>
  <si>
    <t>Covered by WA Charters this Year</t>
  </si>
  <si>
    <t>e-LocalLink (CGS)</t>
  </si>
  <si>
    <t>(One time)</t>
  </si>
  <si>
    <t>(NCMPS) National Center for Montessori in the Public Sector</t>
  </si>
  <si>
    <t>Montessori Specific Program Support</t>
  </si>
  <si>
    <t>Ounce of Prevention (Reading &amp; Dyslexia Trainer)</t>
  </si>
  <si>
    <t>NEWESD 101</t>
  </si>
  <si>
    <t>YMCA MOU</t>
  </si>
  <si>
    <t>For Wednesday 1/2 Day Enrichment (contract changes with student number) - this is cap amount. Will be adjusted monthly and will likely be less.</t>
  </si>
  <si>
    <t>Place-based Program Support</t>
  </si>
  <si>
    <t>Moved to Central WA</t>
  </si>
  <si>
    <t>Health concerns - Return to Homeschool</t>
  </si>
  <si>
    <t>Total Student Entries</t>
  </si>
  <si>
    <t>Total W/D in SY</t>
  </si>
  <si>
    <t>jill, laylah</t>
  </si>
  <si>
    <t>emily</t>
  </si>
  <si>
    <t>dave, laura, melissa</t>
  </si>
  <si>
    <t>christina, demond, new</t>
  </si>
  <si>
    <t>Classified (IA Classroom-emergency cert)</t>
  </si>
  <si>
    <t>Classified (IA SPED-emergency cert)</t>
  </si>
  <si>
    <t>james</t>
  </si>
  <si>
    <t>katie, trish, jordan, sara</t>
  </si>
  <si>
    <t>desiree, nicole veronica, shayne, kathleen</t>
  </si>
  <si>
    <t>Counselor</t>
  </si>
  <si>
    <t>Tutor</t>
  </si>
  <si>
    <t>-</t>
  </si>
  <si>
    <t>General &amp; Categorical Funidng</t>
  </si>
  <si>
    <t>Grant Funding</t>
  </si>
  <si>
    <t>Classified Sub Pool</t>
  </si>
  <si>
    <t>Total (K-6th)</t>
  </si>
  <si>
    <t>*5. NOTE: we are projected to  meet our cash covenant but will reach a cash flow bottleneck in late spring.  If fundraising is not complete by this date and we are still projected to meet our cash covenant we could leverage out Bridge Loan from RDF.</t>
  </si>
  <si>
    <t xml:space="preserve">PSD not a good fit </t>
  </si>
  <si>
    <t>Enrollment 2022-23</t>
  </si>
  <si>
    <t>Total</t>
  </si>
  <si>
    <t>SEATS LEFT TO FILL</t>
  </si>
  <si>
    <t>Seats filled by siblings of current students</t>
  </si>
  <si>
    <t>Registered</t>
  </si>
  <si>
    <t>Enrollment Recruitment Goals</t>
  </si>
  <si>
    <t>Enrollment Lottery is March 30th</t>
  </si>
  <si>
    <t>Where we are?</t>
  </si>
  <si>
    <t>1 day late, submitted but did not realize I needed to come back and check the box.</t>
  </si>
  <si>
    <t>Jr. Great Books</t>
  </si>
  <si>
    <t>Litteracy &amp; Reading (core &amp; intervention)</t>
  </si>
  <si>
    <t>Learning Software (intervention)</t>
  </si>
  <si>
    <t>David Schneider</t>
  </si>
  <si>
    <t>NA</t>
  </si>
  <si>
    <t>Jordan Bovee</t>
  </si>
  <si>
    <t>Katie Kendrick</t>
  </si>
  <si>
    <t>Emergency Sub Certificates (chance of extended coverage)</t>
  </si>
  <si>
    <t>Trish Sanchez</t>
  </si>
  <si>
    <t>DJ White</t>
  </si>
  <si>
    <t>Returning</t>
  </si>
  <si>
    <t>Offered Seat 12/27/2022</t>
  </si>
  <si>
    <t>Updated Background Checks</t>
  </si>
  <si>
    <t>On track</t>
  </si>
  <si>
    <t>Office Assistant</t>
  </si>
  <si>
    <t>NEW (retained staff but moved to OE)</t>
  </si>
  <si>
    <t>Older Elementary 1</t>
  </si>
  <si>
    <t>? (still finding for this year)</t>
  </si>
  <si>
    <t>Other core staff</t>
  </si>
  <si>
    <t>ACP/Specialty</t>
  </si>
  <si>
    <t>K-1</t>
  </si>
  <si>
    <t>K-2</t>
  </si>
  <si>
    <t>YE 3</t>
  </si>
  <si>
    <t>OE 1</t>
  </si>
  <si>
    <t>OE 2</t>
  </si>
  <si>
    <t>1 @ 0.35</t>
  </si>
  <si>
    <t>SPED Instructional Assistant 2</t>
  </si>
  <si>
    <t>SPED Instructional Assistant 1</t>
  </si>
  <si>
    <t>Retained (pending hire this year for tutor + PT Sped Para)</t>
  </si>
  <si>
    <t>Bus Driver 1</t>
  </si>
  <si>
    <t>Bus Driver 2</t>
  </si>
  <si>
    <t>?</t>
  </si>
  <si>
    <t>Younger Elementary 3 (NEW RM)</t>
  </si>
  <si>
    <t>Older Elementary 2 (NEW RM)</t>
  </si>
  <si>
    <t>Retained (moved from YE)</t>
  </si>
  <si>
    <t>2022-23</t>
  </si>
  <si>
    <t>SY Tested:</t>
  </si>
  <si>
    <t>READING</t>
  </si>
  <si>
    <t>MATH</t>
  </si>
  <si>
    <t xml:space="preserve">K </t>
  </si>
  <si>
    <t>Moved to Colorado</t>
  </si>
  <si>
    <t xml:space="preserve">Moved to Colfax  </t>
  </si>
  <si>
    <t>Decided to Homeshool instead</t>
  </si>
  <si>
    <t xml:space="preserve">24 (14 Low, 10 LoAvg) </t>
  </si>
  <si>
    <t xml:space="preserve">22 (10 Low, 12 LoAvg) </t>
  </si>
  <si>
    <t>LAP (ELA)</t>
  </si>
  <si>
    <t>Title 1 (Math)</t>
  </si>
  <si>
    <t>Current School Demographics</t>
  </si>
  <si>
    <t xml:space="preserve">Target to Enroll </t>
  </si>
  <si>
    <t>Cumulative</t>
  </si>
  <si>
    <t>Max numbers to cap enrollment</t>
  </si>
  <si>
    <t># of open seats targeted</t>
  </si>
  <si>
    <t xml:space="preserve">Data to base assumptions </t>
  </si>
  <si>
    <t>Application Data Detailed</t>
  </si>
  <si>
    <t>https://mypcm21.box.com/s/rd6k8wrrmcwp71gamyh8plvcmt0jl7nu</t>
  </si>
  <si>
    <t>Yearly Enrollment Tracking Comparables</t>
  </si>
  <si>
    <t>based on previous 2 years enrollment data these enrollment goals are achievable (to examine this see the 2 workbooks linked at the top)</t>
  </si>
  <si>
    <t xml:space="preserve">** Interpretation note: documentation is not 'missing' it need to be reconciled with the accountant.  </t>
  </si>
  <si>
    <t>These were due on Monday (holiday).  I accidentally deleted the compliance calendar and did not have the date down right and I was out of town.  I turned them in the next day.</t>
  </si>
  <si>
    <t>In a nutshell PCM has areas to celebrate and areas to grow with no required corrective action expressedy by the Commission.</t>
  </si>
  <si>
    <t>Cut Down, Not budgeted for 23-24</t>
  </si>
  <si>
    <t>Cut Down</t>
  </si>
  <si>
    <t>WA Charters grant to cover (pending)</t>
  </si>
  <si>
    <t>Bloomz</t>
  </si>
  <si>
    <t>Communication System</t>
  </si>
  <si>
    <t>Needed to improve general and emergency communications</t>
  </si>
  <si>
    <t>Projected: 2023-24 School Year Hiring Progress</t>
  </si>
  <si>
    <t>What we want in accordance with adjusted plan</t>
  </si>
  <si>
    <t>Offered Seat 2/10/2023 (Tour family)</t>
  </si>
  <si>
    <t>Accepted Seat 2/17/2023 - Est Start 2/27</t>
  </si>
  <si>
    <t>2021-22</t>
  </si>
  <si>
    <t>* even though we are 3 off we feel confident we'll get numbers well above in March and April based on our marketing plan timing.</t>
  </si>
  <si>
    <t>Contracted</t>
  </si>
  <si>
    <t>Melissa Anderson</t>
  </si>
  <si>
    <t>Certificated</t>
  </si>
  <si>
    <t>Becky Byers</t>
  </si>
  <si>
    <t>FALL 2022</t>
  </si>
  <si>
    <t>PRE-LOTTERY Tracking &amp; Projections (Assumes we progress as planned)</t>
  </si>
  <si>
    <t>https://mypcm21.box.com/s/zb0rzh9m0eajnnjpysi991li63gcom6k</t>
  </si>
  <si>
    <t>Seat Accepted</t>
  </si>
  <si>
    <t>Pending application  - walk up tour</t>
  </si>
  <si>
    <t>UD 3/25/2023</t>
  </si>
  <si>
    <t>Program Fit - Returned to Palouse SD</t>
  </si>
  <si>
    <t>Program Fit - TF to PSD</t>
  </si>
  <si>
    <t>*assume 3 child loss from each grade = total 21. Until we have intent to returns I've taken the 21 our of the total rather than individual grades.</t>
  </si>
  <si>
    <t>if we assume 56% of applications turn into enrollments we need 56 applications</t>
  </si>
  <si>
    <t>*assume we lose 3 students per grade.</t>
  </si>
  <si>
    <t>Yes</t>
  </si>
  <si>
    <t>No</t>
  </si>
  <si>
    <t>Maybe</t>
  </si>
  <si>
    <t>not submitted yet</t>
  </si>
  <si>
    <t>Intent to returns in process (due 3/29/2023)</t>
  </si>
  <si>
    <t>Zearn</t>
  </si>
  <si>
    <t>Math intervention</t>
  </si>
  <si>
    <t>(New)</t>
  </si>
  <si>
    <t>(Will drop in summer)</t>
  </si>
  <si>
    <t>(New) Reading / Litteracy (grant funding)… most of the cost is not reocurring.</t>
  </si>
  <si>
    <t>First Step Internet</t>
  </si>
  <si>
    <t>School Internet</t>
  </si>
  <si>
    <t>$300/Month</t>
  </si>
  <si>
    <t>e-rate qualified</t>
  </si>
  <si>
    <t>LJIST (DEI Work Group)</t>
  </si>
  <si>
    <t>Parentd Empowerment Services (Latysa Flowers)</t>
  </si>
  <si>
    <t>Staff &amp; Board PD -DEI</t>
  </si>
  <si>
    <t>Staff &amp; Board PD - DEI</t>
  </si>
  <si>
    <t>WA Charters grant to covered</t>
  </si>
  <si>
    <t>Current Conditional or Emergency Certification Tracking</t>
  </si>
  <si>
    <t xml:space="preserve">Employee Name </t>
  </si>
  <si>
    <t>Role</t>
  </si>
  <si>
    <t>Progress Tracking</t>
  </si>
  <si>
    <t>Certificated (clock hrs to transfer)</t>
  </si>
  <si>
    <t>YES, before end of year (full sub cert in meantime)</t>
  </si>
  <si>
    <t>Certificate or Certification in Transfer</t>
  </si>
  <si>
    <t>long-term sub (IA)</t>
  </si>
  <si>
    <t>Guide</t>
  </si>
  <si>
    <t>Board Approved</t>
  </si>
  <si>
    <t>IA</t>
  </si>
  <si>
    <t>Emergency Sub Cert</t>
  </si>
  <si>
    <t>Conditional Cert</t>
  </si>
  <si>
    <t>Sponsored for NWEd program to attain early childhood and elementary certification.  Ahead of process, will graduate in June with Teaching Cert.</t>
  </si>
  <si>
    <t>Emily Klein</t>
  </si>
  <si>
    <t>SPED teacher &amp; Program Director</t>
  </si>
  <si>
    <t>YES (for transfer period)</t>
  </si>
  <si>
    <t>Switch to conditional for fall when join NWEd program</t>
  </si>
  <si>
    <t>*multiple levels of montessori training and experience as lead guide</t>
  </si>
  <si>
    <t>* only the emergency certifications or conditional certifiction for employees with chance of extended coverage are listed.</t>
  </si>
  <si>
    <t>NOTE….2nd grade does not take SBA</t>
  </si>
  <si>
    <t>5th &amp; 8th graders take the WCAS</t>
  </si>
  <si>
    <t xml:space="preserve">3rd - 8th grade take ELA &amp; Math </t>
  </si>
  <si>
    <t>YE's</t>
  </si>
  <si>
    <t>OE's</t>
  </si>
  <si>
    <t>SPRING 2023</t>
  </si>
  <si>
    <t>K's</t>
  </si>
  <si>
    <t>Aggregate by District by Age Grouping/Classroom</t>
  </si>
  <si>
    <t>Achievement and Projected Proficiency Summary Report</t>
  </si>
  <si>
    <t>* interpretation note: K tests begin in the winter rather than fall.  K tests must be interpreted lightly as this is their first test ever.</t>
  </si>
  <si>
    <t>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</si>
</sst>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m/dd"/>
    <numFmt numFmtId="165" formatCode="m/d"/>
  </numFmts>
  <fonts count="49" x14ac:knownFonts="1">
    <font>
      <sz val="10"/>
      <color rgb="FF000000"/>
      <name val="Arial"/>
    </font>
    <font>
      <b/>
      <sz val="14"/>
      <color theme="1"/>
      <name val="Arial"/>
      <family val="2"/>
    </font>
    <font>
      <b/>
      <sz val="10"/>
      <color theme="1"/>
      <name val="Arial"/>
      <family val="2"/>
    </font>
    <font>
      <b/>
      <sz val="9"/>
      <color theme="1"/>
      <name val="Arial"/>
      <family val="2"/>
    </font>
    <font>
      <b/>
      <sz val="10"/>
      <color rgb="FF000000"/>
      <name val="Arial"/>
      <family val="2"/>
    </font>
    <font>
      <sz val="10"/>
      <color theme="1"/>
      <name val="Arial"/>
      <family val="2"/>
    </font>
    <font>
      <sz val="10"/>
      <color rgb="FF000000"/>
      <name val="Arial"/>
      <family val="2"/>
    </font>
    <font>
      <sz val="10"/>
      <color theme="1"/>
      <name val="Arial"/>
      <family val="2"/>
    </font>
    <font>
      <sz val="10"/>
      <name val="Arial"/>
      <family val="2"/>
    </font>
    <font>
      <u/>
      <sz val="10"/>
      <color theme="10"/>
      <name val="Arial"/>
      <family val="2"/>
    </font>
    <font>
      <sz val="10"/>
      <color rgb="FF7030A0"/>
      <name val="Arial"/>
      <family val="2"/>
    </font>
    <font>
      <sz val="10"/>
      <color rgb="FFFF0000"/>
      <name val="Arial"/>
      <family val="2"/>
    </font>
    <font>
      <sz val="7.5"/>
      <color indexed="8"/>
      <name val="Arial"/>
      <family val="2"/>
    </font>
    <font>
      <b/>
      <sz val="7.5"/>
      <color indexed="8"/>
      <name val="Arial"/>
      <family val="2"/>
    </font>
    <font>
      <b/>
      <sz val="13.5"/>
      <color indexed="8"/>
      <name val="Arial"/>
      <family val="2"/>
    </font>
    <font>
      <sz val="10.5"/>
      <color indexed="8"/>
      <name val="Arial"/>
      <family val="2"/>
    </font>
    <font>
      <b/>
      <sz val="10"/>
      <color rgb="FF7030A0"/>
      <name val="Arial"/>
      <family val="2"/>
    </font>
    <font>
      <b/>
      <i/>
      <sz val="10"/>
      <name val="Arial"/>
      <family val="2"/>
    </font>
    <font>
      <sz val="11"/>
      <name val="Arial"/>
      <family val="2"/>
    </font>
    <font>
      <sz val="11"/>
      <name val="Calibri"/>
      <family val="2"/>
      <scheme val="minor"/>
    </font>
    <font>
      <b/>
      <sz val="11"/>
      <color theme="0"/>
      <name val="Calibri"/>
      <family val="2"/>
      <scheme val="minor"/>
    </font>
    <font>
      <b/>
      <sz val="10"/>
      <name val="Arial"/>
      <family val="2"/>
    </font>
    <font>
      <i/>
      <sz val="10"/>
      <color rgb="FF000000"/>
      <name val="Arial"/>
      <family val="2"/>
    </font>
    <font>
      <b/>
      <sz val="14"/>
      <color theme="1"/>
      <name val="Calibri Light"/>
      <family val="2"/>
      <scheme val="major"/>
    </font>
    <font>
      <sz val="10"/>
      <color rgb="FF000000"/>
      <name val="Calibri Light"/>
      <family val="2"/>
      <scheme val="major"/>
    </font>
    <font>
      <u/>
      <sz val="10"/>
      <color theme="10"/>
      <name val="Calibri Light"/>
      <family val="2"/>
      <scheme val="major"/>
    </font>
    <font>
      <b/>
      <sz val="10"/>
      <color rgb="FF0070C0"/>
      <name val="Calibri Light"/>
      <family val="2"/>
      <scheme val="major"/>
    </font>
    <font>
      <sz val="10"/>
      <color theme="1"/>
      <name val="Calibri Light"/>
      <family val="2"/>
      <scheme val="major"/>
    </font>
    <font>
      <b/>
      <sz val="12"/>
      <color theme="1"/>
      <name val="Calibri Light"/>
      <family val="2"/>
      <scheme val="major"/>
    </font>
    <font>
      <b/>
      <sz val="10"/>
      <name val="Calibri Light"/>
      <family val="2"/>
      <scheme val="major"/>
    </font>
    <font>
      <sz val="10"/>
      <name val="Calibri Light"/>
      <family val="2"/>
      <scheme val="major"/>
    </font>
    <font>
      <sz val="10"/>
      <color rgb="FFFF0000"/>
      <name val="Calibri Light"/>
      <family val="2"/>
      <scheme val="major"/>
    </font>
    <font>
      <b/>
      <sz val="10"/>
      <color theme="1"/>
      <name val="Calibri Light"/>
      <family val="2"/>
      <scheme val="major"/>
    </font>
    <font>
      <b/>
      <sz val="11"/>
      <color theme="1"/>
      <name val="Calibri Light"/>
      <family val="2"/>
      <scheme val="major"/>
    </font>
    <font>
      <i/>
      <sz val="10"/>
      <color theme="0"/>
      <name val="Arial"/>
      <family val="2"/>
    </font>
    <font>
      <sz val="10"/>
      <color theme="0"/>
      <name val="Arial"/>
      <family val="2"/>
    </font>
    <font>
      <b/>
      <i/>
      <sz val="10"/>
      <color theme="1"/>
      <name val="Arial"/>
      <family val="2"/>
    </font>
    <font>
      <b/>
      <i/>
      <sz val="10"/>
      <color rgb="FF000000"/>
      <name val="Arial"/>
      <family val="2"/>
    </font>
    <font>
      <b/>
      <sz val="9"/>
      <color rgb="FF000000"/>
      <name val="Arial"/>
      <family val="2"/>
    </font>
    <font>
      <i/>
      <sz val="11"/>
      <color theme="2" tint="-0.499984740745262"/>
      <name val="Calibri"/>
      <family val="2"/>
      <scheme val="minor"/>
    </font>
    <font>
      <i/>
      <sz val="10"/>
      <color theme="2" tint="-0.499984740745262"/>
      <name val="Arial"/>
      <family val="2"/>
    </font>
    <font>
      <sz val="8"/>
      <color theme="1"/>
      <name val="Calibri Light"/>
      <family val="2"/>
      <scheme val="major"/>
    </font>
    <font>
      <b/>
      <sz val="11"/>
      <name val="Calibri"/>
      <family val="2"/>
      <scheme val="minor"/>
    </font>
    <font>
      <sz val="10"/>
      <color theme="5"/>
      <name val="Arial"/>
      <family val="2"/>
    </font>
    <font>
      <b/>
      <i/>
      <sz val="10"/>
      <color theme="5"/>
      <name val="Arial"/>
      <family val="2"/>
    </font>
    <font>
      <i/>
      <sz val="11"/>
      <color theme="7"/>
      <name val="Calibri"/>
      <family val="2"/>
      <scheme val="minor"/>
    </font>
    <font>
      <b/>
      <sz val="11"/>
      <color rgb="FFCC99FF"/>
      <name val="Calibri"/>
      <family val="2"/>
      <scheme val="minor"/>
    </font>
    <font>
      <b/>
      <sz val="10"/>
      <color theme="0"/>
      <name val="Arial"/>
      <family val="2"/>
    </font>
    <font>
      <b/>
      <sz val="10.5"/>
      <color theme="5"/>
      <name val="Arial"/>
      <family val="2"/>
    </font>
  </fonts>
  <fills count="20">
    <fill>
      <patternFill patternType="none"/>
    </fill>
    <fill>
      <patternFill patternType="gray125"/>
    </fill>
    <fill>
      <patternFill patternType="solid">
        <fgColor rgb="FFEFEFEF"/>
        <bgColor rgb="FFEFEFEF"/>
      </patternFill>
    </fill>
    <fill>
      <patternFill patternType="solid">
        <fgColor theme="4" tint="0.39997558519241921"/>
        <bgColor indexed="64"/>
      </patternFill>
    </fill>
    <fill>
      <patternFill patternType="solid">
        <fgColor rgb="FFFFCCFF"/>
        <bgColor indexed="64"/>
      </patternFill>
    </fill>
    <fill>
      <patternFill patternType="solid">
        <fgColor rgb="FF66FF99"/>
        <bgColor indexed="64"/>
      </patternFill>
    </fill>
    <fill>
      <patternFill patternType="solid">
        <fgColor theme="1"/>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7030A0"/>
        <bgColor indexed="64"/>
      </patternFill>
    </fill>
    <fill>
      <patternFill patternType="solid">
        <fgColor rgb="FFC7A1E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9"/>
        <bgColor indexed="64"/>
      </patternFill>
    </fill>
  </fills>
  <borders count="34">
    <border>
      <left/>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thick">
        <color rgb="FF000000"/>
      </top>
      <bottom style="thin">
        <color indexed="64"/>
      </bottom>
      <diagonal/>
    </border>
    <border>
      <left style="thin">
        <color rgb="FF000000"/>
      </left>
      <right/>
      <top/>
      <bottom style="thin">
        <color rgb="FF000000"/>
      </bottom>
      <diagonal/>
    </border>
    <border>
      <left style="thick">
        <color rgb="FF000000"/>
      </left>
      <right style="thick">
        <color rgb="FF000000"/>
      </right>
      <top style="thick">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ck">
        <color rgb="FF000000"/>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rgb="FF000000"/>
      </left>
      <right style="thick">
        <color rgb="FF000000"/>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0" fontId="18" fillId="0" borderId="0"/>
  </cellStyleXfs>
  <cellXfs count="236">
    <xf numFmtId="0" fontId="0" fillId="0" borderId="0" xfId="0"/>
    <xf numFmtId="0" fontId="1"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4" fillId="0" borderId="0" xfId="0" applyFont="1" applyAlignment="1">
      <alignment horizontal="center" wrapText="1"/>
    </xf>
    <xf numFmtId="0" fontId="0" fillId="0" borderId="0" xfId="0" applyAlignment="1">
      <alignment wrapText="1"/>
    </xf>
    <xf numFmtId="0" fontId="5" fillId="0" borderId="2" xfId="0" applyFont="1" applyBorder="1"/>
    <xf numFmtId="0" fontId="5" fillId="0" borderId="2" xfId="0" applyFont="1" applyBorder="1" applyAlignment="1">
      <alignment horizontal="center"/>
    </xf>
    <xf numFmtId="0" fontId="4" fillId="0" borderId="0" xfId="0" applyFont="1" applyAlignment="1">
      <alignment horizontal="center"/>
    </xf>
    <xf numFmtId="0" fontId="6" fillId="0" borderId="0" xfId="0" applyFont="1"/>
    <xf numFmtId="0" fontId="2" fillId="0" borderId="1" xfId="0" applyFont="1" applyBorder="1"/>
    <xf numFmtId="0" fontId="2" fillId="0" borderId="1" xfId="0" applyFont="1" applyBorder="1" applyAlignment="1">
      <alignment horizontal="center"/>
    </xf>
    <xf numFmtId="0" fontId="5" fillId="0" borderId="3" xfId="0" applyFont="1" applyBorder="1" applyAlignment="1">
      <alignment horizontal="center"/>
    </xf>
    <xf numFmtId="0" fontId="2" fillId="0" borderId="4" xfId="0" applyFont="1" applyBorder="1" applyAlignment="1">
      <alignment horizontal="center"/>
    </xf>
    <xf numFmtId="0" fontId="5" fillId="0" borderId="7" xfId="0" applyFont="1" applyBorder="1" applyAlignment="1">
      <alignment horizontal="center"/>
    </xf>
    <xf numFmtId="0" fontId="2" fillId="0" borderId="8" xfId="0" applyFont="1" applyBorder="1" applyAlignment="1">
      <alignment horizontal="center"/>
    </xf>
    <xf numFmtId="0" fontId="2" fillId="0" borderId="11" xfId="0" applyFont="1" applyBorder="1" applyAlignment="1">
      <alignment horizontal="center"/>
    </xf>
    <xf numFmtId="0" fontId="5" fillId="0" borderId="10" xfId="0" applyFont="1" applyBorder="1"/>
    <xf numFmtId="0" fontId="2" fillId="0" borderId="10" xfId="0" applyFont="1" applyBorder="1" applyAlignment="1">
      <alignment horizontal="center"/>
    </xf>
    <xf numFmtId="0" fontId="2" fillId="0" borderId="0" xfId="0" applyFont="1"/>
    <xf numFmtId="0" fontId="5" fillId="0" borderId="10" xfId="0" applyFont="1" applyBorder="1" applyAlignment="1">
      <alignment wrapText="1"/>
    </xf>
    <xf numFmtId="0" fontId="5" fillId="0" borderId="0" xfId="0" applyFont="1"/>
    <xf numFmtId="0" fontId="4" fillId="0" borderId="0" xfId="0" applyFont="1" applyAlignment="1">
      <alignment horizontal="center" vertical="center"/>
    </xf>
    <xf numFmtId="0" fontId="6" fillId="0" borderId="0" xfId="0" applyFont="1" applyAlignment="1">
      <alignment horizontal="center"/>
    </xf>
    <xf numFmtId="0" fontId="0" fillId="0" borderId="0" xfId="0" applyAlignment="1">
      <alignment horizontal="center"/>
    </xf>
    <xf numFmtId="0" fontId="4" fillId="0" borderId="0" xfId="0" applyFont="1" applyAlignment="1">
      <alignment vertical="center"/>
    </xf>
    <xf numFmtId="0" fontId="7" fillId="0" borderId="0" xfId="0" applyFont="1" applyAlignment="1">
      <alignment vertical="center" wrapText="1"/>
    </xf>
    <xf numFmtId="0" fontId="9" fillId="0" borderId="0" xfId="1" applyAlignment="1"/>
    <xf numFmtId="0" fontId="11" fillId="0" borderId="0" xfId="0" applyFont="1"/>
    <xf numFmtId="0" fontId="5" fillId="0" borderId="10" xfId="0" applyFont="1" applyBorder="1" applyAlignment="1">
      <alignment vertical="center"/>
    </xf>
    <xf numFmtId="0" fontId="5" fillId="0" borderId="10" xfId="0" applyFont="1" applyBorder="1" applyAlignment="1">
      <alignment horizontal="center" vertical="center"/>
    </xf>
    <xf numFmtId="0" fontId="4" fillId="0" borderId="0" xfId="0" applyFont="1" applyAlignment="1">
      <alignment horizontal="left"/>
    </xf>
    <xf numFmtId="0" fontId="0" fillId="0" borderId="0" xfId="0" applyAlignment="1">
      <alignment horizontal="left"/>
    </xf>
    <xf numFmtId="0" fontId="11" fillId="0" borderId="0" xfId="0" applyFont="1" applyAlignment="1">
      <alignment horizontal="center"/>
    </xf>
    <xf numFmtId="0" fontId="9" fillId="0" borderId="0" xfId="1"/>
    <xf numFmtId="0" fontId="16" fillId="0" borderId="0" xfId="0" applyFont="1"/>
    <xf numFmtId="0" fontId="8" fillId="0" borderId="6" xfId="0" applyFont="1" applyBorder="1" applyAlignment="1">
      <alignment horizontal="center"/>
    </xf>
    <xf numFmtId="0" fontId="8" fillId="0" borderId="10" xfId="0" applyFont="1" applyBorder="1" applyAlignment="1">
      <alignment horizontal="center"/>
    </xf>
    <xf numFmtId="0" fontId="17" fillId="0" borderId="10" xfId="0" applyFont="1" applyBorder="1" applyAlignment="1">
      <alignment horizontal="center"/>
    </xf>
    <xf numFmtId="0" fontId="6" fillId="0" borderId="0" xfId="0" applyFont="1" applyAlignment="1">
      <alignment wrapText="1"/>
    </xf>
    <xf numFmtId="0" fontId="4" fillId="0" borderId="0" xfId="0" applyFont="1" applyAlignment="1">
      <alignment wrapText="1"/>
    </xf>
    <xf numFmtId="0" fontId="4" fillId="0" borderId="17" xfId="0" applyFont="1" applyBorder="1"/>
    <xf numFmtId="0" fontId="0" fillId="0" borderId="17" xfId="0" applyBorder="1"/>
    <xf numFmtId="0" fontId="0" fillId="0" borderId="17" xfId="0" applyBorder="1" applyAlignment="1">
      <alignment horizontal="left"/>
    </xf>
    <xf numFmtId="0" fontId="0" fillId="0" borderId="0" xfId="0" applyAlignment="1">
      <alignment horizontal="left" vertical="top"/>
    </xf>
    <xf numFmtId="0" fontId="17" fillId="0" borderId="5" xfId="0" applyFont="1" applyBorder="1" applyAlignment="1">
      <alignment horizontal="center"/>
    </xf>
    <xf numFmtId="0" fontId="8" fillId="0" borderId="5" xfId="0" applyFont="1" applyBorder="1" applyAlignment="1">
      <alignment horizontal="center"/>
    </xf>
    <xf numFmtId="0" fontId="2" fillId="0" borderId="24" xfId="0" applyFont="1" applyBorder="1" applyAlignment="1">
      <alignment horizontal="center"/>
    </xf>
    <xf numFmtId="0" fontId="0" fillId="7" borderId="0" xfId="0" applyFill="1"/>
    <xf numFmtId="0" fontId="17" fillId="0" borderId="9" xfId="0" applyFont="1" applyBorder="1" applyAlignment="1">
      <alignment horizontal="center"/>
    </xf>
    <xf numFmtId="0" fontId="21" fillId="0" borderId="6" xfId="0" applyFont="1" applyBorder="1" applyAlignment="1">
      <alignment horizontal="center"/>
    </xf>
    <xf numFmtId="0" fontId="21" fillId="0" borderId="10" xfId="0" applyFont="1" applyBorder="1" applyAlignment="1">
      <alignment horizontal="center"/>
    </xf>
    <xf numFmtId="0" fontId="21" fillId="0" borderId="5" xfId="0" applyFont="1" applyBorder="1" applyAlignment="1">
      <alignment horizontal="center"/>
    </xf>
    <xf numFmtId="0" fontId="6" fillId="0" borderId="0" xfId="0" applyFont="1" applyAlignment="1">
      <alignment horizontal="left"/>
    </xf>
    <xf numFmtId="14" fontId="0" fillId="0" borderId="0" xfId="0" applyNumberFormat="1" applyAlignment="1">
      <alignment horizontal="left"/>
    </xf>
    <xf numFmtId="0" fontId="6" fillId="0" borderId="17" xfId="0" applyFont="1" applyBorder="1" applyAlignment="1">
      <alignment horizontal="right"/>
    </xf>
    <xf numFmtId="0" fontId="1" fillId="8" borderId="0" xfId="0" applyFont="1" applyFill="1"/>
    <xf numFmtId="0" fontId="1" fillId="9" borderId="0" xfId="0" applyFont="1" applyFill="1"/>
    <xf numFmtId="0" fontId="4" fillId="0" borderId="25" xfId="0" applyFont="1" applyBorder="1" applyAlignment="1">
      <alignment horizontal="left"/>
    </xf>
    <xf numFmtId="0" fontId="4" fillId="0" borderId="25" xfId="0" applyFont="1" applyBorder="1"/>
    <xf numFmtId="0" fontId="22" fillId="0" borderId="0" xfId="0" applyFont="1" applyAlignment="1">
      <alignment horizontal="left"/>
    </xf>
    <xf numFmtId="0" fontId="23" fillId="0" borderId="0" xfId="0" applyFont="1"/>
    <xf numFmtId="0" fontId="24" fillId="0" borderId="0" xfId="0" applyFont="1"/>
    <xf numFmtId="0" fontId="25" fillId="0" borderId="0" xfId="1" applyFont="1"/>
    <xf numFmtId="0" fontId="26" fillId="0" borderId="0" xfId="0" applyFont="1"/>
    <xf numFmtId="0" fontId="27" fillId="0" borderId="0" xfId="0" applyFont="1"/>
    <xf numFmtId="0" fontId="28" fillId="0" borderId="0" xfId="0" applyFont="1"/>
    <xf numFmtId="0" fontId="27" fillId="0" borderId="10" xfId="0" applyFont="1" applyBorder="1"/>
    <xf numFmtId="0" fontId="28" fillId="0" borderId="10" xfId="0" applyFont="1" applyBorder="1"/>
    <xf numFmtId="0" fontId="28" fillId="0" borderId="10" xfId="0" applyFont="1" applyBorder="1" applyAlignment="1">
      <alignment horizontal="center"/>
    </xf>
    <xf numFmtId="164" fontId="27" fillId="0" borderId="10" xfId="0" applyNumberFormat="1" applyFont="1" applyBorder="1" applyAlignment="1">
      <alignment horizontal="center"/>
    </xf>
    <xf numFmtId="0" fontId="27" fillId="0" borderId="10" xfId="0" applyFont="1" applyBorder="1" applyAlignment="1">
      <alignment horizontal="center"/>
    </xf>
    <xf numFmtId="165" fontId="27" fillId="0" borderId="10" xfId="0" applyNumberFormat="1" applyFont="1" applyBorder="1" applyAlignment="1">
      <alignment horizontal="center"/>
    </xf>
    <xf numFmtId="0" fontId="27" fillId="0" borderId="10" xfId="0" applyFont="1" applyBorder="1" applyAlignment="1">
      <alignment wrapText="1"/>
    </xf>
    <xf numFmtId="0" fontId="27" fillId="0" borderId="10" xfId="0" applyFont="1" applyBorder="1" applyAlignment="1">
      <alignment vertical="top"/>
    </xf>
    <xf numFmtId="164" fontId="27" fillId="0" borderId="10" xfId="0" applyNumberFormat="1" applyFont="1" applyBorder="1" applyAlignment="1">
      <alignment horizontal="center" vertical="top"/>
    </xf>
    <xf numFmtId="164" fontId="31" fillId="0" borderId="10" xfId="0" applyNumberFormat="1" applyFont="1" applyBorder="1" applyAlignment="1">
      <alignment horizontal="center" vertical="top"/>
    </xf>
    <xf numFmtId="0" fontId="27" fillId="0" borderId="10" xfId="0" applyFont="1" applyBorder="1" applyAlignment="1">
      <alignment horizontal="center" vertical="top"/>
    </xf>
    <xf numFmtId="0" fontId="32" fillId="0" borderId="10" xfId="0" applyFont="1" applyBorder="1"/>
    <xf numFmtId="49" fontId="0" fillId="0" borderId="0" xfId="0" applyNumberFormat="1"/>
    <xf numFmtId="0" fontId="4" fillId="0" borderId="0" xfId="0" applyFont="1"/>
    <xf numFmtId="49" fontId="6" fillId="0" borderId="0" xfId="0" applyNumberFormat="1" applyFont="1"/>
    <xf numFmtId="0" fontId="33" fillId="0" borderId="17" xfId="0" applyFont="1" applyBorder="1" applyAlignment="1">
      <alignment wrapText="1"/>
    </xf>
    <xf numFmtId="0" fontId="33" fillId="0" borderId="17" xfId="0" applyFont="1" applyBorder="1"/>
    <xf numFmtId="0" fontId="33" fillId="0" borderId="17" xfId="0" applyFont="1" applyBorder="1" applyAlignment="1">
      <alignment horizontal="left"/>
    </xf>
    <xf numFmtId="0" fontId="33" fillId="0" borderId="26" xfId="0" applyFont="1" applyBorder="1" applyAlignment="1">
      <alignment wrapText="1"/>
    </xf>
    <xf numFmtId="0" fontId="33" fillId="0" borderId="27" xfId="0" applyFont="1" applyBorder="1"/>
    <xf numFmtId="0" fontId="33" fillId="0" borderId="27" xfId="0" applyFont="1" applyBorder="1" applyAlignment="1">
      <alignment horizontal="left"/>
    </xf>
    <xf numFmtId="0" fontId="33" fillId="0" borderId="28" xfId="0" applyFont="1" applyBorder="1"/>
    <xf numFmtId="0" fontId="24" fillId="0" borderId="29" xfId="0" applyFont="1" applyBorder="1" applyAlignment="1">
      <alignment wrapText="1"/>
    </xf>
    <xf numFmtId="6" fontId="24" fillId="0" borderId="0" xfId="0" applyNumberFormat="1" applyFont="1" applyAlignment="1">
      <alignment horizontal="left"/>
    </xf>
    <xf numFmtId="0" fontId="24" fillId="0" borderId="30" xfId="0" applyFont="1" applyBorder="1"/>
    <xf numFmtId="0" fontId="24" fillId="0" borderId="31" xfId="0" applyFont="1" applyBorder="1" applyAlignment="1">
      <alignment wrapText="1"/>
    </xf>
    <xf numFmtId="0" fontId="24" fillId="0" borderId="17" xfId="0" applyFont="1" applyBorder="1"/>
    <xf numFmtId="6" fontId="24" fillId="0" borderId="17" xfId="0" applyNumberFormat="1" applyFont="1" applyBorder="1" applyAlignment="1">
      <alignment horizontal="left"/>
    </xf>
    <xf numFmtId="0" fontId="24" fillId="0" borderId="32" xfId="0" applyFont="1" applyBorder="1"/>
    <xf numFmtId="0" fontId="24" fillId="0" borderId="27" xfId="0" applyFont="1" applyBorder="1"/>
    <xf numFmtId="6" fontId="24" fillId="0" borderId="27" xfId="0" applyNumberFormat="1" applyFont="1" applyBorder="1" applyAlignment="1">
      <alignment horizontal="left"/>
    </xf>
    <xf numFmtId="0" fontId="24" fillId="0" borderId="28" xfId="0" applyFont="1" applyBorder="1"/>
    <xf numFmtId="0" fontId="24" fillId="0" borderId="30" xfId="0" applyFont="1" applyBorder="1" applyAlignment="1">
      <alignment wrapText="1"/>
    </xf>
    <xf numFmtId="0" fontId="24" fillId="0" borderId="27" xfId="0" applyFont="1" applyBorder="1" applyAlignment="1">
      <alignment horizontal="left"/>
    </xf>
    <xf numFmtId="0" fontId="24" fillId="0" borderId="32" xfId="0" applyFont="1" applyBorder="1" applyAlignment="1">
      <alignment wrapText="1"/>
    </xf>
    <xf numFmtId="0" fontId="24" fillId="0" borderId="0" xfId="0" applyFont="1" applyAlignment="1">
      <alignment horizontal="left"/>
    </xf>
    <xf numFmtId="0" fontId="0" fillId="0" borderId="0" xfId="0" applyAlignment="1">
      <alignment horizontal="center" vertical="center"/>
    </xf>
    <xf numFmtId="0" fontId="2" fillId="0" borderId="6" xfId="0" applyFont="1" applyBorder="1" applyAlignment="1">
      <alignment horizontal="center"/>
    </xf>
    <xf numFmtId="0" fontId="2" fillId="0" borderId="5" xfId="0" applyFont="1" applyBorder="1" applyAlignment="1">
      <alignment horizontal="center"/>
    </xf>
    <xf numFmtId="14" fontId="6" fillId="0" borderId="0" xfId="0" applyNumberFormat="1" applyFont="1" applyAlignment="1">
      <alignment horizontal="left"/>
    </xf>
    <xf numFmtId="0" fontId="34" fillId="0" borderId="0" xfId="0" applyFont="1" applyAlignment="1">
      <alignment vertical="top" wrapText="1"/>
    </xf>
    <xf numFmtId="0" fontId="35" fillId="0" borderId="0" xfId="0" applyFont="1" applyAlignment="1">
      <alignment horizontal="center" vertical="top" wrapText="1"/>
    </xf>
    <xf numFmtId="0" fontId="35" fillId="0" borderId="0" xfId="0" applyFont="1" applyAlignment="1">
      <alignment vertical="top" wrapText="1"/>
    </xf>
    <xf numFmtId="0" fontId="2" fillId="0" borderId="3" xfId="0" applyFont="1" applyBorder="1"/>
    <xf numFmtId="0" fontId="20" fillId="13" borderId="0" xfId="0" applyFont="1" applyFill="1"/>
    <xf numFmtId="0" fontId="20" fillId="13" borderId="0" xfId="0" applyFont="1" applyFill="1" applyAlignment="1">
      <alignment horizontal="center"/>
    </xf>
    <xf numFmtId="0" fontId="19" fillId="14" borderId="0" xfId="0" applyFont="1" applyFill="1"/>
    <xf numFmtId="0" fontId="19" fillId="14" borderId="0" xfId="0" applyFont="1" applyFill="1" applyAlignment="1">
      <alignment horizontal="center"/>
    </xf>
    <xf numFmtId="0" fontId="19" fillId="0" borderId="0" xfId="0" applyFont="1" applyAlignment="1">
      <alignment horizontal="center"/>
    </xf>
    <xf numFmtId="0" fontId="0" fillId="11" borderId="0" xfId="0" applyFill="1"/>
    <xf numFmtId="0" fontId="19" fillId="11" borderId="0" xfId="0" applyFont="1" applyFill="1" applyAlignment="1">
      <alignment wrapText="1"/>
    </xf>
    <xf numFmtId="16" fontId="0" fillId="0" borderId="0" xfId="0" applyNumberFormat="1"/>
    <xf numFmtId="0" fontId="27" fillId="9" borderId="10" xfId="0" applyFont="1" applyFill="1" applyBorder="1" applyAlignment="1">
      <alignment horizontal="center"/>
    </xf>
    <xf numFmtId="0" fontId="27" fillId="5" borderId="10" xfId="0" applyFont="1" applyFill="1" applyBorder="1" applyAlignment="1">
      <alignment horizontal="center"/>
    </xf>
    <xf numFmtId="49" fontId="4" fillId="0" borderId="0" xfId="0" applyNumberFormat="1" applyFont="1"/>
    <xf numFmtId="14" fontId="37" fillId="4" borderId="0" xfId="0" applyNumberFormat="1" applyFont="1" applyFill="1" applyAlignment="1">
      <alignment horizontal="left"/>
    </xf>
    <xf numFmtId="0" fontId="37" fillId="4" borderId="0" xfId="0" applyFont="1" applyFill="1" applyAlignment="1">
      <alignment horizontal="center"/>
    </xf>
    <xf numFmtId="0" fontId="37" fillId="4" borderId="0" xfId="0" applyFont="1" applyFill="1" applyAlignment="1">
      <alignment horizontal="left"/>
    </xf>
    <xf numFmtId="0" fontId="19" fillId="16" borderId="18" xfId="2" applyFont="1" applyFill="1" applyBorder="1" applyAlignment="1" applyProtection="1">
      <alignment horizontal="left" vertical="top" wrapText="1"/>
      <protection locked="0"/>
    </xf>
    <xf numFmtId="0" fontId="0" fillId="16" borderId="20" xfId="0" applyFill="1" applyBorder="1" applyAlignment="1">
      <alignment horizontal="left" vertical="top"/>
    </xf>
    <xf numFmtId="0" fontId="6" fillId="16" borderId="21" xfId="0" applyFont="1" applyFill="1" applyBorder="1" applyAlignment="1">
      <alignment horizontal="left" vertical="top"/>
    </xf>
    <xf numFmtId="0" fontId="0" fillId="16" borderId="22" xfId="0" applyFill="1" applyBorder="1" applyAlignment="1">
      <alignment horizontal="left" vertical="top"/>
    </xf>
    <xf numFmtId="0" fontId="6" fillId="16" borderId="23" xfId="0" applyFont="1" applyFill="1" applyBorder="1" applyAlignment="1">
      <alignment horizontal="left" vertical="top"/>
    </xf>
    <xf numFmtId="0" fontId="6" fillId="16" borderId="22" xfId="0" applyFont="1" applyFill="1" applyBorder="1" applyAlignment="1">
      <alignment horizontal="left" vertical="top"/>
    </xf>
    <xf numFmtId="0" fontId="0" fillId="16" borderId="23" xfId="0" applyFill="1" applyBorder="1" applyAlignment="1">
      <alignment horizontal="left" vertical="top"/>
    </xf>
    <xf numFmtId="0" fontId="0" fillId="16" borderId="22" xfId="0" applyFill="1" applyBorder="1" applyAlignment="1">
      <alignment horizontal="left" vertical="center"/>
    </xf>
    <xf numFmtId="0" fontId="6" fillId="16" borderId="23" xfId="0" applyFont="1" applyFill="1" applyBorder="1" applyAlignment="1">
      <alignment horizontal="left" vertical="top" wrapText="1"/>
    </xf>
    <xf numFmtId="0" fontId="0" fillId="16" borderId="23" xfId="0" applyFill="1" applyBorder="1" applyAlignment="1">
      <alignment horizontal="left" vertical="top" wrapText="1"/>
    </xf>
    <xf numFmtId="0" fontId="19" fillId="17" borderId="18" xfId="2" applyFont="1" applyFill="1" applyBorder="1" applyAlignment="1" applyProtection="1">
      <alignment horizontal="left" vertical="top" wrapText="1"/>
      <protection locked="0"/>
    </xf>
    <xf numFmtId="0" fontId="0" fillId="17" borderId="22" xfId="0" applyFill="1" applyBorder="1" applyAlignment="1">
      <alignment horizontal="left" vertical="top"/>
    </xf>
    <xf numFmtId="0" fontId="0" fillId="17" borderId="23" xfId="0" applyFill="1" applyBorder="1" applyAlignment="1">
      <alignment horizontal="left" vertical="top"/>
    </xf>
    <xf numFmtId="0" fontId="6" fillId="17" borderId="23" xfId="0" applyFont="1" applyFill="1" applyBorder="1" applyAlignment="1">
      <alignment horizontal="left" vertical="top"/>
    </xf>
    <xf numFmtId="0" fontId="6" fillId="17" borderId="23" xfId="0" applyFont="1" applyFill="1" applyBorder="1" applyAlignment="1">
      <alignment horizontal="left" vertical="top" wrapText="1"/>
    </xf>
    <xf numFmtId="0" fontId="6" fillId="17" borderId="21" xfId="0" applyFont="1" applyFill="1" applyBorder="1" applyAlignment="1">
      <alignment horizontal="left" vertical="top"/>
    </xf>
    <xf numFmtId="0" fontId="19" fillId="15" borderId="18" xfId="2" applyFont="1" applyFill="1" applyBorder="1" applyAlignment="1" applyProtection="1">
      <alignment horizontal="left" vertical="top" wrapText="1"/>
      <protection locked="0"/>
    </xf>
    <xf numFmtId="0" fontId="0" fillId="15" borderId="22" xfId="0" applyFill="1" applyBorder="1" applyAlignment="1">
      <alignment horizontal="left" vertical="top"/>
    </xf>
    <xf numFmtId="0" fontId="6" fillId="15" borderId="23" xfId="0" applyFont="1" applyFill="1" applyBorder="1" applyAlignment="1">
      <alignment horizontal="left" vertical="top" wrapText="1"/>
    </xf>
    <xf numFmtId="0" fontId="2" fillId="0" borderId="7" xfId="0" applyFont="1" applyBorder="1" applyAlignment="1">
      <alignment horizontal="center"/>
    </xf>
    <xf numFmtId="0" fontId="5" fillId="0" borderId="7" xfId="0" applyFont="1" applyBorder="1" applyAlignment="1">
      <alignment horizontal="center" vertical="center"/>
    </xf>
    <xf numFmtId="0" fontId="21" fillId="0" borderId="0" xfId="0" applyFont="1"/>
    <xf numFmtId="0" fontId="38" fillId="0" borderId="0" xfId="0" applyFont="1" applyAlignment="1">
      <alignment wrapText="1"/>
    </xf>
    <xf numFmtId="0" fontId="38" fillId="0" borderId="0" xfId="0" applyFont="1" applyAlignment="1">
      <alignment horizontal="center" wrapText="1"/>
    </xf>
    <xf numFmtId="0" fontId="20" fillId="18" borderId="0" xfId="0" applyFont="1" applyFill="1"/>
    <xf numFmtId="0" fontId="20" fillId="18" borderId="0" xfId="0" applyFont="1" applyFill="1" applyAlignment="1">
      <alignment horizontal="center"/>
    </xf>
    <xf numFmtId="0" fontId="39" fillId="0" borderId="0" xfId="0" applyFont="1" applyAlignment="1">
      <alignment horizontal="center"/>
    </xf>
    <xf numFmtId="1" fontId="6" fillId="0" borderId="0" xfId="0" applyNumberFormat="1" applyFont="1" applyAlignment="1">
      <alignment horizontal="center"/>
    </xf>
    <xf numFmtId="0" fontId="6" fillId="19" borderId="0" xfId="0" applyFont="1" applyFill="1" applyAlignment="1">
      <alignment horizontal="center"/>
    </xf>
    <xf numFmtId="0" fontId="41" fillId="0" borderId="10" xfId="0" applyFont="1" applyBorder="1" applyAlignment="1">
      <alignment wrapText="1"/>
    </xf>
    <xf numFmtId="0" fontId="24" fillId="0" borderId="0" xfId="0" applyFont="1" applyAlignment="1">
      <alignment wrapText="1"/>
    </xf>
    <xf numFmtId="0" fontId="42" fillId="14" borderId="0" xfId="0" applyFont="1" applyFill="1" applyAlignment="1">
      <alignment horizontal="center"/>
    </xf>
    <xf numFmtId="14" fontId="22" fillId="0" borderId="0" xfId="0" applyNumberFormat="1" applyFont="1" applyAlignment="1">
      <alignment horizontal="left"/>
    </xf>
    <xf numFmtId="0" fontId="22" fillId="0" borderId="0" xfId="0" applyFont="1" applyAlignment="1">
      <alignment horizontal="center"/>
    </xf>
    <xf numFmtId="14" fontId="4" fillId="0" borderId="0" xfId="0" applyNumberFormat="1" applyFont="1" applyAlignment="1">
      <alignment horizontal="left"/>
    </xf>
    <xf numFmtId="0" fontId="43" fillId="0" borderId="0" xfId="0" applyFont="1" applyAlignment="1">
      <alignment vertical="center"/>
    </xf>
    <xf numFmtId="0" fontId="8" fillId="0" borderId="0" xfId="0" applyFont="1" applyAlignment="1">
      <alignment wrapText="1"/>
    </xf>
    <xf numFmtId="0" fontId="8" fillId="0" borderId="0" xfId="0" applyFont="1"/>
    <xf numFmtId="0" fontId="30" fillId="0" borderId="30" xfId="0" applyFont="1" applyBorder="1"/>
    <xf numFmtId="0" fontId="30" fillId="0" borderId="0" xfId="0" applyFont="1"/>
    <xf numFmtId="0" fontId="30" fillId="0" borderId="29" xfId="0" applyFont="1" applyBorder="1" applyAlignment="1">
      <alignment wrapText="1"/>
    </xf>
    <xf numFmtId="0" fontId="30" fillId="0" borderId="0" xfId="0" applyFont="1" applyAlignment="1">
      <alignment wrapText="1"/>
    </xf>
    <xf numFmtId="6" fontId="30" fillId="0" borderId="0" xfId="0" applyNumberFormat="1" applyFont="1" applyAlignment="1">
      <alignment horizontal="left"/>
    </xf>
    <xf numFmtId="16" fontId="37" fillId="0" borderId="0" xfId="0" applyNumberFormat="1" applyFont="1"/>
    <xf numFmtId="0" fontId="37" fillId="0" borderId="0" xfId="0" applyFont="1" applyAlignment="1">
      <alignment horizontal="right"/>
    </xf>
    <xf numFmtId="0" fontId="17" fillId="0" borderId="6" xfId="0" applyFont="1" applyBorder="1" applyAlignment="1">
      <alignment horizontal="center"/>
    </xf>
    <xf numFmtId="0" fontId="44" fillId="0" borderId="6" xfId="0" applyFont="1" applyBorder="1" applyAlignment="1">
      <alignment horizontal="center"/>
    </xf>
    <xf numFmtId="0" fontId="44" fillId="0" borderId="10" xfId="0" applyFont="1" applyBorder="1" applyAlignment="1">
      <alignment horizontal="center"/>
    </xf>
    <xf numFmtId="0" fontId="44" fillId="0" borderId="5" xfId="0" applyFont="1" applyBorder="1" applyAlignment="1">
      <alignment horizontal="center"/>
    </xf>
    <xf numFmtId="0" fontId="45" fillId="0" borderId="0" xfId="0" applyFont="1" applyAlignment="1">
      <alignment horizontal="center"/>
    </xf>
    <xf numFmtId="0" fontId="15" fillId="0" borderId="0" xfId="0" applyFont="1" applyAlignment="1">
      <alignment horizontal="left" vertical="center" wrapText="1"/>
    </xf>
    <xf numFmtId="0" fontId="37" fillId="11" borderId="12" xfId="0" applyFont="1" applyFill="1" applyBorder="1" applyAlignment="1">
      <alignment horizontal="center"/>
    </xf>
    <xf numFmtId="0" fontId="36" fillId="12" borderId="12" xfId="0" applyFont="1" applyFill="1" applyBorder="1" applyAlignment="1">
      <alignment horizontal="center"/>
    </xf>
    <xf numFmtId="0" fontId="2" fillId="0" borderId="33" xfId="0" applyFont="1" applyBorder="1" applyAlignment="1">
      <alignment horizontal="center"/>
    </xf>
    <xf numFmtId="0" fontId="5" fillId="0" borderId="33" xfId="0" applyFont="1" applyBorder="1" applyAlignment="1">
      <alignment horizontal="center" vertical="center" wrapText="1"/>
    </xf>
    <xf numFmtId="0" fontId="10" fillId="0" borderId="0" xfId="0" applyFont="1" applyAlignment="1">
      <alignment horizontal="left" wrapText="1"/>
    </xf>
    <xf numFmtId="0" fontId="37" fillId="0" borderId="0" xfId="0" applyFont="1" applyAlignment="1">
      <alignment horizontal="center"/>
    </xf>
    <xf numFmtId="0" fontId="40" fillId="0" borderId="0" xfId="0" applyFont="1" applyAlignment="1">
      <alignment horizontal="left" vertical="top" wrapText="1"/>
    </xf>
    <xf numFmtId="0" fontId="6" fillId="0" borderId="27" xfId="0" applyFont="1" applyBorder="1" applyAlignment="1">
      <alignment horizontal="center"/>
    </xf>
    <xf numFmtId="0" fontId="8" fillId="0" borderId="0" xfId="0" applyFont="1" applyAlignment="1">
      <alignment horizontal="left" vertical="top" wrapText="1"/>
    </xf>
    <xf numFmtId="0" fontId="6" fillId="0" borderId="0" xfId="0" applyFont="1" applyAlignment="1">
      <alignment horizontal="left" vertical="center" wrapText="1"/>
    </xf>
    <xf numFmtId="0" fontId="29" fillId="0" borderId="15" xfId="0" applyFont="1" applyBorder="1"/>
    <xf numFmtId="0" fontId="29" fillId="0" borderId="6" xfId="0" applyFont="1" applyBorder="1"/>
    <xf numFmtId="0" fontId="28" fillId="0" borderId="14" xfId="0" applyFont="1" applyBorder="1"/>
    <xf numFmtId="0" fontId="30" fillId="0" borderId="15" xfId="0" applyFont="1" applyBorder="1"/>
    <xf numFmtId="0" fontId="30" fillId="0" borderId="6" xfId="0" applyFont="1" applyBorder="1"/>
    <xf numFmtId="0" fontId="28" fillId="2" borderId="14" xfId="0" applyFont="1" applyFill="1" applyBorder="1"/>
    <xf numFmtId="0" fontId="28" fillId="2" borderId="15" xfId="0" applyFont="1" applyFill="1" applyBorder="1"/>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6" xfId="0" applyFont="1" applyBorder="1" applyAlignment="1">
      <alignment horizontal="center" vertical="center" wrapText="1"/>
    </xf>
    <xf numFmtId="0" fontId="24" fillId="0" borderId="13" xfId="0" applyFont="1" applyBorder="1" applyAlignment="1">
      <alignment horizontal="right"/>
    </xf>
    <xf numFmtId="0" fontId="28" fillId="2" borderId="14" xfId="0" applyFont="1" applyFill="1" applyBorder="1" applyAlignment="1">
      <alignment horizontal="left"/>
    </xf>
    <xf numFmtId="0" fontId="28" fillId="2" borderId="15" xfId="0" applyFont="1" applyFill="1" applyBorder="1" applyAlignment="1">
      <alignment horizontal="left"/>
    </xf>
    <xf numFmtId="0" fontId="28" fillId="2" borderId="6" xfId="0" applyFont="1" applyFill="1" applyBorder="1" applyAlignment="1">
      <alignment horizontal="left"/>
    </xf>
    <xf numFmtId="0" fontId="28" fillId="0" borderId="14" xfId="0" applyFont="1" applyBorder="1" applyAlignment="1">
      <alignment horizontal="left"/>
    </xf>
    <xf numFmtId="0" fontId="28" fillId="0" borderId="6" xfId="0" applyFont="1" applyBorder="1" applyAlignment="1">
      <alignment horizontal="left"/>
    </xf>
    <xf numFmtId="0" fontId="20" fillId="6" borderId="19" xfId="2" applyFont="1" applyFill="1" applyBorder="1" applyAlignment="1" applyProtection="1">
      <alignment horizontal="left" vertical="top" wrapText="1"/>
      <protection locked="0"/>
    </xf>
    <xf numFmtId="0" fontId="20" fillId="6" borderId="0" xfId="2" applyFont="1" applyFill="1" applyAlignment="1" applyProtection="1">
      <alignment horizontal="left" vertical="top" wrapText="1"/>
      <protection locked="0"/>
    </xf>
    <xf numFmtId="0" fontId="4" fillId="0" borderId="0" xfId="0" applyFont="1" applyAlignment="1">
      <alignment horizontal="left" vertical="center"/>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4" fillId="0" borderId="0" xfId="0" applyFont="1" applyAlignment="1">
      <alignment horizontal="left" vertical="top" wrapText="1"/>
    </xf>
    <xf numFmtId="0" fontId="13" fillId="0" borderId="0" xfId="0" applyFont="1" applyAlignment="1">
      <alignment horizontal="left" vertical="center" wrapText="1"/>
    </xf>
    <xf numFmtId="0" fontId="13" fillId="0" borderId="12" xfId="0" applyFont="1" applyBorder="1" applyAlignment="1">
      <alignment horizontal="left" vertical="center" wrapText="1"/>
    </xf>
    <xf numFmtId="0" fontId="15" fillId="0" borderId="16" xfId="0" applyFont="1" applyBorder="1" applyAlignment="1">
      <alignment horizontal="left" vertical="center" wrapText="1"/>
    </xf>
    <xf numFmtId="0" fontId="15" fillId="0" borderId="0" xfId="0" applyFont="1" applyAlignment="1">
      <alignment horizontal="left" vertical="center" wrapText="1"/>
    </xf>
    <xf numFmtId="0" fontId="4" fillId="3" borderId="0" xfId="0" applyFont="1" applyFill="1" applyAlignment="1">
      <alignment horizontal="center"/>
    </xf>
    <xf numFmtId="16" fontId="22" fillId="0" borderId="0" xfId="0" applyNumberFormat="1" applyFont="1"/>
    <xf numFmtId="0" fontId="46" fillId="13" borderId="0" xfId="0" applyFont="1" applyFill="1" applyAlignment="1">
      <alignment horizontal="center"/>
    </xf>
    <xf numFmtId="0" fontId="6" fillId="9" borderId="0" xfId="0" applyFont="1" applyFill="1"/>
    <xf numFmtId="0" fontId="0" fillId="9" borderId="0" xfId="0" applyFill="1"/>
    <xf numFmtId="0" fontId="27" fillId="0" borderId="29" xfId="0" applyFont="1" applyBorder="1" applyAlignment="1">
      <alignment wrapText="1"/>
    </xf>
    <xf numFmtId="6" fontId="27" fillId="0" borderId="0" xfId="0" applyNumberFormat="1" applyFont="1" applyAlignment="1">
      <alignment horizontal="left"/>
    </xf>
    <xf numFmtId="0" fontId="27" fillId="0" borderId="30" xfId="0" applyFont="1" applyBorder="1"/>
    <xf numFmtId="0" fontId="6" fillId="0" borderId="0" xfId="0" applyFont="1" applyFill="1" applyAlignment="1">
      <alignment horizontal="left"/>
    </xf>
    <xf numFmtId="0" fontId="0" fillId="0" borderId="0" xfId="0" applyFill="1"/>
    <xf numFmtId="0" fontId="6" fillId="10" borderId="0" xfId="0" applyFont="1" applyFill="1" applyAlignment="1">
      <alignment horizontal="center"/>
    </xf>
    <xf numFmtId="0" fontId="22" fillId="0" borderId="0" xfId="0" applyFont="1" applyAlignment="1">
      <alignment horizontal="left"/>
    </xf>
    <xf numFmtId="0" fontId="4" fillId="0" borderId="0" xfId="0" applyFont="1" applyAlignment="1">
      <alignment horizontal="center"/>
    </xf>
    <xf numFmtId="0" fontId="22" fillId="0" borderId="0" xfId="0" applyFont="1" applyFill="1" applyAlignment="1">
      <alignment horizontal="left"/>
    </xf>
    <xf numFmtId="0" fontId="22" fillId="0" borderId="0" xfId="0" applyFont="1" applyFill="1"/>
    <xf numFmtId="0" fontId="22" fillId="0" borderId="0" xfId="0" applyFont="1" applyFill="1" applyAlignment="1">
      <alignment wrapText="1"/>
    </xf>
    <xf numFmtId="0" fontId="11" fillId="0" borderId="0" xfId="0" applyFont="1" applyAlignment="1">
      <alignment vertical="center" wrapText="1"/>
    </xf>
    <xf numFmtId="0" fontId="15" fillId="0" borderId="0" xfId="0" applyFont="1" applyBorder="1" applyAlignment="1">
      <alignment horizontal="left" vertical="center" wrapText="1"/>
    </xf>
    <xf numFmtId="0" fontId="47" fillId="13" borderId="0" xfId="0" applyFont="1" applyFill="1"/>
    <xf numFmtId="0" fontId="47" fillId="6" borderId="0" xfId="0" applyFont="1" applyFill="1"/>
    <xf numFmtId="0" fontId="47" fillId="0" borderId="0" xfId="0" applyFont="1" applyFill="1"/>
    <xf numFmtId="0" fontId="8" fillId="0" borderId="0" xfId="0" applyFont="1" applyFill="1"/>
    <xf numFmtId="0" fontId="15" fillId="0" borderId="16" xfId="0" applyFont="1" applyBorder="1" applyAlignment="1">
      <alignment horizontal="center" vertical="center" wrapText="1"/>
    </xf>
    <xf numFmtId="0" fontId="48" fillId="0" borderId="0" xfId="0" applyFont="1" applyAlignment="1">
      <alignment horizontal="center" vertical="center"/>
    </xf>
  </cellXfs>
  <cellStyles count="3">
    <cellStyle name="Hyperlink" xfId="1" builtinId="8"/>
    <cellStyle name="Normal" xfId="0" builtinId="0"/>
    <cellStyle name="Normal 8 2" xfId="2" xr:uid="{79282A5A-AF66-4A36-A759-E47979E48C00}"/>
  </cellStyles>
  <dxfs count="0"/>
  <tableStyles count="0" defaultTableStyle="TableStyleMedium2" defaultPivotStyle="PivotStyleLight16"/>
  <colors>
    <mruColors>
      <color rgb="FFCC99FF"/>
      <color rgb="FFFFCCFF"/>
      <color rgb="FF66FF99"/>
      <color rgb="FF66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21</xdr:row>
      <xdr:rowOff>1</xdr:rowOff>
    </xdr:from>
    <xdr:to>
      <xdr:col>8</xdr:col>
      <xdr:colOff>507211</xdr:colOff>
      <xdr:row>57</xdr:row>
      <xdr:rowOff>161366</xdr:rowOff>
    </xdr:to>
    <xdr:pic>
      <xdr:nvPicPr>
        <xdr:cNvPr id="5" name="Picture 4">
          <a:extLst>
            <a:ext uri="{FF2B5EF4-FFF2-40B4-BE49-F238E27FC236}">
              <a16:creationId xmlns:a16="http://schemas.microsoft.com/office/drawing/2014/main" id="{FE45F32E-829D-AEBE-4572-81D9F8658536}"/>
            </a:ext>
          </a:extLst>
        </xdr:cNvPr>
        <xdr:cNvPicPr>
          <a:picLocks noChangeAspect="1"/>
        </xdr:cNvPicPr>
      </xdr:nvPicPr>
      <xdr:blipFill>
        <a:blip xmlns:r="http://schemas.openxmlformats.org/officeDocument/2006/relationships" r:embed="rId1"/>
        <a:stretch>
          <a:fillRect/>
        </a:stretch>
      </xdr:blipFill>
      <xdr:spPr>
        <a:xfrm>
          <a:off x="1" y="4643719"/>
          <a:ext cx="8252716" cy="4473388"/>
        </a:xfrm>
        <a:prstGeom prst="rect">
          <a:avLst/>
        </a:prstGeom>
      </xdr:spPr>
    </xdr:pic>
    <xdr:clientData/>
  </xdr:twoCellAnchor>
  <xdr:twoCellAnchor editAs="oneCell">
    <xdr:from>
      <xdr:col>0</xdr:col>
      <xdr:colOff>0</xdr:colOff>
      <xdr:row>58</xdr:row>
      <xdr:rowOff>0</xdr:rowOff>
    </xdr:from>
    <xdr:to>
      <xdr:col>8</xdr:col>
      <xdr:colOff>500133</xdr:colOff>
      <xdr:row>79</xdr:row>
      <xdr:rowOff>8965</xdr:rowOff>
    </xdr:to>
    <xdr:pic>
      <xdr:nvPicPr>
        <xdr:cNvPr id="7" name="Picture 6">
          <a:extLst>
            <a:ext uri="{FF2B5EF4-FFF2-40B4-BE49-F238E27FC236}">
              <a16:creationId xmlns:a16="http://schemas.microsoft.com/office/drawing/2014/main" id="{DDC97CAD-A89C-58FA-4159-BC8965978A56}"/>
            </a:ext>
          </a:extLst>
        </xdr:cNvPr>
        <xdr:cNvPicPr>
          <a:picLocks noChangeAspect="1"/>
        </xdr:cNvPicPr>
      </xdr:nvPicPr>
      <xdr:blipFill>
        <a:blip xmlns:r="http://schemas.openxmlformats.org/officeDocument/2006/relationships" r:embed="rId2"/>
        <a:stretch>
          <a:fillRect/>
        </a:stretch>
      </xdr:blipFill>
      <xdr:spPr>
        <a:xfrm>
          <a:off x="0" y="9152965"/>
          <a:ext cx="8245639" cy="41506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455946</xdr:colOff>
      <xdr:row>24</xdr:row>
      <xdr:rowOff>30481</xdr:rowOff>
    </xdr:to>
    <xdr:pic>
      <xdr:nvPicPr>
        <xdr:cNvPr id="2" name="Picture 1">
          <a:extLst>
            <a:ext uri="{FF2B5EF4-FFF2-40B4-BE49-F238E27FC236}">
              <a16:creationId xmlns:a16="http://schemas.microsoft.com/office/drawing/2014/main" id="{456228C9-F1BA-C16D-3A8C-2B6F148F8847}"/>
            </a:ext>
          </a:extLst>
        </xdr:cNvPr>
        <xdr:cNvPicPr>
          <a:picLocks noChangeAspect="1"/>
        </xdr:cNvPicPr>
      </xdr:nvPicPr>
      <xdr:blipFill>
        <a:blip xmlns:r="http://schemas.openxmlformats.org/officeDocument/2006/relationships" r:embed="rId1"/>
        <a:stretch>
          <a:fillRect/>
        </a:stretch>
      </xdr:blipFill>
      <xdr:spPr>
        <a:xfrm>
          <a:off x="0" y="167641"/>
          <a:ext cx="5942346" cy="3886200"/>
        </a:xfrm>
        <a:prstGeom prst="rect">
          <a:avLst/>
        </a:prstGeom>
      </xdr:spPr>
    </xdr:pic>
    <xdr:clientData/>
  </xdr:twoCellAnchor>
  <xdr:twoCellAnchor editAs="oneCell">
    <xdr:from>
      <xdr:col>0</xdr:col>
      <xdr:colOff>0</xdr:colOff>
      <xdr:row>26</xdr:row>
      <xdr:rowOff>1</xdr:rowOff>
    </xdr:from>
    <xdr:to>
      <xdr:col>9</xdr:col>
      <xdr:colOff>455945</xdr:colOff>
      <xdr:row>49</xdr:row>
      <xdr:rowOff>30480</xdr:rowOff>
    </xdr:to>
    <xdr:pic>
      <xdr:nvPicPr>
        <xdr:cNvPr id="4" name="Picture 3">
          <a:extLst>
            <a:ext uri="{FF2B5EF4-FFF2-40B4-BE49-F238E27FC236}">
              <a16:creationId xmlns:a16="http://schemas.microsoft.com/office/drawing/2014/main" id="{78718FE3-43DC-BF7F-1E9F-2498B74B3F49}"/>
            </a:ext>
          </a:extLst>
        </xdr:cNvPr>
        <xdr:cNvPicPr>
          <a:picLocks noChangeAspect="1"/>
        </xdr:cNvPicPr>
      </xdr:nvPicPr>
      <xdr:blipFill>
        <a:blip xmlns:r="http://schemas.openxmlformats.org/officeDocument/2006/relationships" r:embed="rId2"/>
        <a:stretch>
          <a:fillRect/>
        </a:stretch>
      </xdr:blipFill>
      <xdr:spPr>
        <a:xfrm>
          <a:off x="0" y="4358641"/>
          <a:ext cx="5942345" cy="3886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43543</xdr:colOff>
      <xdr:row>38</xdr:row>
      <xdr:rowOff>138146</xdr:rowOff>
    </xdr:to>
    <xdr:pic>
      <xdr:nvPicPr>
        <xdr:cNvPr id="3" name="Picture 2">
          <a:extLst>
            <a:ext uri="{FF2B5EF4-FFF2-40B4-BE49-F238E27FC236}">
              <a16:creationId xmlns:a16="http://schemas.microsoft.com/office/drawing/2014/main" id="{BB0248AF-5180-3D74-6B9E-49B0FEFD53CA}"/>
            </a:ext>
          </a:extLst>
        </xdr:cNvPr>
        <xdr:cNvPicPr>
          <a:picLocks noChangeAspect="1"/>
        </xdr:cNvPicPr>
      </xdr:nvPicPr>
      <xdr:blipFill>
        <a:blip xmlns:r="http://schemas.openxmlformats.org/officeDocument/2006/relationships" r:embed="rId1"/>
        <a:stretch>
          <a:fillRect/>
        </a:stretch>
      </xdr:blipFill>
      <xdr:spPr>
        <a:xfrm>
          <a:off x="0" y="163286"/>
          <a:ext cx="8273143" cy="61797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54428</xdr:colOff>
      <xdr:row>6</xdr:row>
      <xdr:rowOff>0</xdr:rowOff>
    </xdr:from>
    <xdr:to>
      <xdr:col>10</xdr:col>
      <xdr:colOff>489235</xdr:colOff>
      <xdr:row>25</xdr:row>
      <xdr:rowOff>64527</xdr:rowOff>
    </xdr:to>
    <xdr:pic>
      <xdr:nvPicPr>
        <xdr:cNvPr id="5" name="Picture 4">
          <a:extLst>
            <a:ext uri="{FF2B5EF4-FFF2-40B4-BE49-F238E27FC236}">
              <a16:creationId xmlns:a16="http://schemas.microsoft.com/office/drawing/2014/main" id="{A1F1220F-42D0-C538-A2E0-BD99E3BFCCCA}"/>
            </a:ext>
          </a:extLst>
        </xdr:cNvPr>
        <xdr:cNvPicPr>
          <a:picLocks noChangeAspect="1"/>
        </xdr:cNvPicPr>
      </xdr:nvPicPr>
      <xdr:blipFill>
        <a:blip xmlns:r="http://schemas.openxmlformats.org/officeDocument/2006/relationships" r:embed="rId1"/>
        <a:stretch>
          <a:fillRect/>
        </a:stretch>
      </xdr:blipFill>
      <xdr:spPr>
        <a:xfrm>
          <a:off x="8719457" y="1284514"/>
          <a:ext cx="5387807" cy="3482642"/>
        </a:xfrm>
        <a:prstGeom prst="rect">
          <a:avLst/>
        </a:prstGeom>
      </xdr:spPr>
    </xdr:pic>
    <xdr:clientData/>
  </xdr:twoCellAnchor>
  <xdr:twoCellAnchor editAs="oneCell">
    <xdr:from>
      <xdr:col>5</xdr:col>
      <xdr:colOff>76200</xdr:colOff>
      <xdr:row>25</xdr:row>
      <xdr:rowOff>87085</xdr:rowOff>
    </xdr:from>
    <xdr:to>
      <xdr:col>10</xdr:col>
      <xdr:colOff>511007</xdr:colOff>
      <xdr:row>45</xdr:row>
      <xdr:rowOff>49285</xdr:rowOff>
    </xdr:to>
    <xdr:pic>
      <xdr:nvPicPr>
        <xdr:cNvPr id="6" name="Picture 5">
          <a:extLst>
            <a:ext uri="{FF2B5EF4-FFF2-40B4-BE49-F238E27FC236}">
              <a16:creationId xmlns:a16="http://schemas.microsoft.com/office/drawing/2014/main" id="{63E9E1BE-DB3E-4D76-DB66-2D0F9B4BC3B3}"/>
            </a:ext>
          </a:extLst>
        </xdr:cNvPr>
        <xdr:cNvPicPr>
          <a:picLocks noChangeAspect="1"/>
        </xdr:cNvPicPr>
      </xdr:nvPicPr>
      <xdr:blipFill>
        <a:blip xmlns:r="http://schemas.openxmlformats.org/officeDocument/2006/relationships" r:embed="rId2"/>
        <a:stretch>
          <a:fillRect/>
        </a:stretch>
      </xdr:blipFill>
      <xdr:spPr>
        <a:xfrm>
          <a:off x="8741229" y="4789714"/>
          <a:ext cx="5387807" cy="3467400"/>
        </a:xfrm>
        <a:prstGeom prst="rect">
          <a:avLst/>
        </a:prstGeom>
      </xdr:spPr>
    </xdr:pic>
    <xdr:clientData/>
  </xdr:twoCellAnchor>
  <xdr:twoCellAnchor editAs="oneCell">
    <xdr:from>
      <xdr:col>0</xdr:col>
      <xdr:colOff>0</xdr:colOff>
      <xdr:row>58</xdr:row>
      <xdr:rowOff>0</xdr:rowOff>
    </xdr:from>
    <xdr:to>
      <xdr:col>9</xdr:col>
      <xdr:colOff>965399</xdr:colOff>
      <xdr:row>70</xdr:row>
      <xdr:rowOff>21771</xdr:rowOff>
    </xdr:to>
    <xdr:pic>
      <xdr:nvPicPr>
        <xdr:cNvPr id="7" name="Picture 6">
          <a:extLst>
            <a:ext uri="{FF2B5EF4-FFF2-40B4-BE49-F238E27FC236}">
              <a16:creationId xmlns:a16="http://schemas.microsoft.com/office/drawing/2014/main" id="{06906397-F5AF-5022-7B27-111F6A8CFAE4}"/>
            </a:ext>
          </a:extLst>
        </xdr:cNvPr>
        <xdr:cNvPicPr>
          <a:picLocks noChangeAspect="1"/>
        </xdr:cNvPicPr>
      </xdr:nvPicPr>
      <xdr:blipFill>
        <a:blip xmlns:r="http://schemas.openxmlformats.org/officeDocument/2006/relationships" r:embed="rId3"/>
        <a:stretch>
          <a:fillRect/>
        </a:stretch>
      </xdr:blipFill>
      <xdr:spPr>
        <a:xfrm>
          <a:off x="0" y="10493829"/>
          <a:ext cx="13592828" cy="2373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165652</xdr:colOff>
      <xdr:row>4</xdr:row>
      <xdr:rowOff>16565</xdr:rowOff>
    </xdr:from>
    <xdr:to>
      <xdr:col>16</xdr:col>
      <xdr:colOff>349726</xdr:colOff>
      <xdr:row>6</xdr:row>
      <xdr:rowOff>1997</xdr:rowOff>
    </xdr:to>
    <xdr:pic>
      <xdr:nvPicPr>
        <xdr:cNvPr id="44" name="Picture 43">
          <a:extLst>
            <a:ext uri="{FF2B5EF4-FFF2-40B4-BE49-F238E27FC236}">
              <a16:creationId xmlns:a16="http://schemas.microsoft.com/office/drawing/2014/main" id="{D59A2E19-F25F-135D-EABD-E68F4FC22FD3}"/>
            </a:ext>
          </a:extLst>
        </xdr:cNvPr>
        <xdr:cNvPicPr>
          <a:picLocks noChangeAspect="1"/>
        </xdr:cNvPicPr>
      </xdr:nvPicPr>
      <xdr:blipFill>
        <a:blip xmlns:r="http://schemas.openxmlformats.org/officeDocument/2006/relationships" r:embed="rId1"/>
        <a:stretch>
          <a:fillRect/>
        </a:stretch>
      </xdr:blipFill>
      <xdr:spPr>
        <a:xfrm>
          <a:off x="1210681" y="1203108"/>
          <a:ext cx="7499274" cy="312003"/>
        </a:xfrm>
        <a:prstGeom prst="rect">
          <a:avLst/>
        </a:prstGeom>
      </xdr:spPr>
    </xdr:pic>
    <xdr:clientData/>
  </xdr:twoCellAnchor>
  <xdr:twoCellAnchor editAs="oneCell">
    <xdr:from>
      <xdr:col>33</xdr:col>
      <xdr:colOff>0</xdr:colOff>
      <xdr:row>90</xdr:row>
      <xdr:rowOff>97971</xdr:rowOff>
    </xdr:from>
    <xdr:to>
      <xdr:col>52</xdr:col>
      <xdr:colOff>305946</xdr:colOff>
      <xdr:row>108</xdr:row>
      <xdr:rowOff>21771</xdr:rowOff>
    </xdr:to>
    <xdr:pic>
      <xdr:nvPicPr>
        <xdr:cNvPr id="19" name="Picture 18">
          <a:extLst>
            <a:ext uri="{FF2B5EF4-FFF2-40B4-BE49-F238E27FC236}">
              <a16:creationId xmlns:a16="http://schemas.microsoft.com/office/drawing/2014/main" id="{622D7893-D4B2-2F6A-C52E-D4E02756B9EC}"/>
            </a:ext>
          </a:extLst>
        </xdr:cNvPr>
        <xdr:cNvPicPr>
          <a:picLocks noChangeAspect="1"/>
        </xdr:cNvPicPr>
      </xdr:nvPicPr>
      <xdr:blipFill>
        <a:blip xmlns:r="http://schemas.openxmlformats.org/officeDocument/2006/relationships" r:embed="rId2"/>
        <a:stretch>
          <a:fillRect/>
        </a:stretch>
      </xdr:blipFill>
      <xdr:spPr>
        <a:xfrm>
          <a:off x="17242971" y="15163800"/>
          <a:ext cx="10233718" cy="2862943"/>
        </a:xfrm>
        <a:prstGeom prst="rect">
          <a:avLst/>
        </a:prstGeom>
      </xdr:spPr>
    </xdr:pic>
    <xdr:clientData/>
  </xdr:twoCellAnchor>
  <xdr:twoCellAnchor editAs="oneCell">
    <xdr:from>
      <xdr:col>33</xdr:col>
      <xdr:colOff>21770</xdr:colOff>
      <xdr:row>7</xdr:row>
      <xdr:rowOff>76200</xdr:rowOff>
    </xdr:from>
    <xdr:to>
      <xdr:col>52</xdr:col>
      <xdr:colOff>443867</xdr:colOff>
      <xdr:row>25</xdr:row>
      <xdr:rowOff>10885</xdr:rowOff>
    </xdr:to>
    <xdr:pic>
      <xdr:nvPicPr>
        <xdr:cNvPr id="20" name="Picture 19">
          <a:extLst>
            <a:ext uri="{FF2B5EF4-FFF2-40B4-BE49-F238E27FC236}">
              <a16:creationId xmlns:a16="http://schemas.microsoft.com/office/drawing/2014/main" id="{80E5D561-1BE4-A306-20E1-40EF0AA21D9C}"/>
            </a:ext>
          </a:extLst>
        </xdr:cNvPr>
        <xdr:cNvPicPr>
          <a:picLocks noChangeAspect="1"/>
        </xdr:cNvPicPr>
      </xdr:nvPicPr>
      <xdr:blipFill>
        <a:blip xmlns:r="http://schemas.openxmlformats.org/officeDocument/2006/relationships" r:embed="rId3"/>
        <a:stretch>
          <a:fillRect/>
        </a:stretch>
      </xdr:blipFill>
      <xdr:spPr>
        <a:xfrm>
          <a:off x="17264741" y="1589314"/>
          <a:ext cx="10349869" cy="2873828"/>
        </a:xfrm>
        <a:prstGeom prst="rect">
          <a:avLst/>
        </a:prstGeom>
      </xdr:spPr>
    </xdr:pic>
    <xdr:clientData/>
  </xdr:twoCellAnchor>
  <xdr:twoCellAnchor editAs="oneCell">
    <xdr:from>
      <xdr:col>0</xdr:col>
      <xdr:colOff>21772</xdr:colOff>
      <xdr:row>35</xdr:row>
      <xdr:rowOff>43545</xdr:rowOff>
    </xdr:from>
    <xdr:to>
      <xdr:col>18</xdr:col>
      <xdr:colOff>359229</xdr:colOff>
      <xdr:row>50</xdr:row>
      <xdr:rowOff>92863</xdr:rowOff>
    </xdr:to>
    <xdr:pic>
      <xdr:nvPicPr>
        <xdr:cNvPr id="21" name="Picture 20">
          <a:extLst>
            <a:ext uri="{FF2B5EF4-FFF2-40B4-BE49-F238E27FC236}">
              <a16:creationId xmlns:a16="http://schemas.microsoft.com/office/drawing/2014/main" id="{49640D38-9732-4FCE-05A3-E42045C51797}"/>
            </a:ext>
          </a:extLst>
        </xdr:cNvPr>
        <xdr:cNvPicPr>
          <a:picLocks noChangeAspect="1"/>
        </xdr:cNvPicPr>
      </xdr:nvPicPr>
      <xdr:blipFill>
        <a:blip xmlns:r="http://schemas.openxmlformats.org/officeDocument/2006/relationships" r:embed="rId4"/>
        <a:stretch>
          <a:fillRect/>
        </a:stretch>
      </xdr:blipFill>
      <xdr:spPr>
        <a:xfrm>
          <a:off x="21772" y="1556659"/>
          <a:ext cx="9742714" cy="2498604"/>
        </a:xfrm>
        <a:prstGeom prst="rect">
          <a:avLst/>
        </a:prstGeom>
      </xdr:spPr>
    </xdr:pic>
    <xdr:clientData/>
  </xdr:twoCellAnchor>
  <xdr:twoCellAnchor editAs="oneCell">
    <xdr:from>
      <xdr:col>0</xdr:col>
      <xdr:colOff>0</xdr:colOff>
      <xdr:row>120</xdr:row>
      <xdr:rowOff>1</xdr:rowOff>
    </xdr:from>
    <xdr:to>
      <xdr:col>18</xdr:col>
      <xdr:colOff>348343</xdr:colOff>
      <xdr:row>135</xdr:row>
      <xdr:rowOff>38129</xdr:rowOff>
    </xdr:to>
    <xdr:pic>
      <xdr:nvPicPr>
        <xdr:cNvPr id="23" name="Picture 22">
          <a:extLst>
            <a:ext uri="{FF2B5EF4-FFF2-40B4-BE49-F238E27FC236}">
              <a16:creationId xmlns:a16="http://schemas.microsoft.com/office/drawing/2014/main" id="{5413156A-16C6-9E69-146A-72E68B58D5D4}"/>
            </a:ext>
          </a:extLst>
        </xdr:cNvPr>
        <xdr:cNvPicPr>
          <a:picLocks noChangeAspect="1"/>
        </xdr:cNvPicPr>
      </xdr:nvPicPr>
      <xdr:blipFill>
        <a:blip xmlns:r="http://schemas.openxmlformats.org/officeDocument/2006/relationships" r:embed="rId5"/>
        <a:stretch>
          <a:fillRect/>
        </a:stretch>
      </xdr:blipFill>
      <xdr:spPr>
        <a:xfrm>
          <a:off x="0" y="5431972"/>
          <a:ext cx="9753600" cy="2487413"/>
        </a:xfrm>
        <a:prstGeom prst="rect">
          <a:avLst/>
        </a:prstGeom>
      </xdr:spPr>
    </xdr:pic>
    <xdr:clientData/>
  </xdr:twoCellAnchor>
  <xdr:twoCellAnchor editAs="oneCell">
    <xdr:from>
      <xdr:col>0</xdr:col>
      <xdr:colOff>0</xdr:colOff>
      <xdr:row>136</xdr:row>
      <xdr:rowOff>0</xdr:rowOff>
    </xdr:from>
    <xdr:to>
      <xdr:col>18</xdr:col>
      <xdr:colOff>295896</xdr:colOff>
      <xdr:row>151</xdr:row>
      <xdr:rowOff>43542</xdr:rowOff>
    </xdr:to>
    <xdr:pic>
      <xdr:nvPicPr>
        <xdr:cNvPr id="24" name="Picture 23">
          <a:extLst>
            <a:ext uri="{FF2B5EF4-FFF2-40B4-BE49-F238E27FC236}">
              <a16:creationId xmlns:a16="http://schemas.microsoft.com/office/drawing/2014/main" id="{E6EA4923-F180-5ECF-F0B8-028062DC4B65}"/>
            </a:ext>
          </a:extLst>
        </xdr:cNvPr>
        <xdr:cNvPicPr>
          <a:picLocks noChangeAspect="1"/>
        </xdr:cNvPicPr>
      </xdr:nvPicPr>
      <xdr:blipFill>
        <a:blip xmlns:r="http://schemas.openxmlformats.org/officeDocument/2006/relationships" r:embed="rId6"/>
        <a:stretch>
          <a:fillRect/>
        </a:stretch>
      </xdr:blipFill>
      <xdr:spPr>
        <a:xfrm>
          <a:off x="0" y="8207829"/>
          <a:ext cx="9701153" cy="2492828"/>
        </a:xfrm>
        <a:prstGeom prst="rect">
          <a:avLst/>
        </a:prstGeom>
      </xdr:spPr>
    </xdr:pic>
    <xdr:clientData/>
  </xdr:twoCellAnchor>
  <xdr:twoCellAnchor editAs="oneCell">
    <xdr:from>
      <xdr:col>0</xdr:col>
      <xdr:colOff>32657</xdr:colOff>
      <xdr:row>51</xdr:row>
      <xdr:rowOff>1</xdr:rowOff>
    </xdr:from>
    <xdr:to>
      <xdr:col>18</xdr:col>
      <xdr:colOff>298085</xdr:colOff>
      <xdr:row>66</xdr:row>
      <xdr:rowOff>21773</xdr:rowOff>
    </xdr:to>
    <xdr:pic>
      <xdr:nvPicPr>
        <xdr:cNvPr id="25" name="Picture 24">
          <a:extLst>
            <a:ext uri="{FF2B5EF4-FFF2-40B4-BE49-F238E27FC236}">
              <a16:creationId xmlns:a16="http://schemas.microsoft.com/office/drawing/2014/main" id="{0A35AA49-D151-CFAF-9955-E71C1FC41CF1}"/>
            </a:ext>
          </a:extLst>
        </xdr:cNvPr>
        <xdr:cNvPicPr>
          <a:picLocks noChangeAspect="1"/>
        </xdr:cNvPicPr>
      </xdr:nvPicPr>
      <xdr:blipFill>
        <a:blip xmlns:r="http://schemas.openxmlformats.org/officeDocument/2006/relationships" r:embed="rId7"/>
        <a:stretch>
          <a:fillRect/>
        </a:stretch>
      </xdr:blipFill>
      <xdr:spPr>
        <a:xfrm>
          <a:off x="32657" y="4288972"/>
          <a:ext cx="9670685" cy="2471058"/>
        </a:xfrm>
        <a:prstGeom prst="rect">
          <a:avLst/>
        </a:prstGeom>
      </xdr:spPr>
    </xdr:pic>
    <xdr:clientData/>
  </xdr:twoCellAnchor>
  <xdr:twoCellAnchor editAs="oneCell">
    <xdr:from>
      <xdr:col>0</xdr:col>
      <xdr:colOff>1</xdr:colOff>
      <xdr:row>68</xdr:row>
      <xdr:rowOff>0</xdr:rowOff>
    </xdr:from>
    <xdr:to>
      <xdr:col>18</xdr:col>
      <xdr:colOff>212672</xdr:colOff>
      <xdr:row>88</xdr:row>
      <xdr:rowOff>1</xdr:rowOff>
    </xdr:to>
    <xdr:pic>
      <xdr:nvPicPr>
        <xdr:cNvPr id="33" name="Picture 32">
          <a:extLst>
            <a:ext uri="{FF2B5EF4-FFF2-40B4-BE49-F238E27FC236}">
              <a16:creationId xmlns:a16="http://schemas.microsoft.com/office/drawing/2014/main" id="{E8A83E4B-F023-8BFC-8EC1-455841E5A54F}"/>
            </a:ext>
          </a:extLst>
        </xdr:cNvPr>
        <xdr:cNvPicPr>
          <a:picLocks noChangeAspect="1"/>
        </xdr:cNvPicPr>
      </xdr:nvPicPr>
      <xdr:blipFill>
        <a:blip xmlns:r="http://schemas.openxmlformats.org/officeDocument/2006/relationships" r:embed="rId8"/>
        <a:stretch>
          <a:fillRect/>
        </a:stretch>
      </xdr:blipFill>
      <xdr:spPr>
        <a:xfrm>
          <a:off x="1" y="7228114"/>
          <a:ext cx="9617928" cy="3265715"/>
        </a:xfrm>
        <a:prstGeom prst="rect">
          <a:avLst/>
        </a:prstGeom>
      </xdr:spPr>
    </xdr:pic>
    <xdr:clientData/>
  </xdr:twoCellAnchor>
  <xdr:twoCellAnchor editAs="oneCell">
    <xdr:from>
      <xdr:col>0</xdr:col>
      <xdr:colOff>0</xdr:colOff>
      <xdr:row>152</xdr:row>
      <xdr:rowOff>0</xdr:rowOff>
    </xdr:from>
    <xdr:to>
      <xdr:col>18</xdr:col>
      <xdr:colOff>319151</xdr:colOff>
      <xdr:row>172</xdr:row>
      <xdr:rowOff>43543</xdr:rowOff>
    </xdr:to>
    <xdr:pic>
      <xdr:nvPicPr>
        <xdr:cNvPr id="34" name="Picture 33">
          <a:extLst>
            <a:ext uri="{FF2B5EF4-FFF2-40B4-BE49-F238E27FC236}">
              <a16:creationId xmlns:a16="http://schemas.microsoft.com/office/drawing/2014/main" id="{98097816-F440-8E21-70D3-40CE71BC966B}"/>
            </a:ext>
          </a:extLst>
        </xdr:cNvPr>
        <xdr:cNvPicPr>
          <a:picLocks noChangeAspect="1"/>
        </xdr:cNvPicPr>
      </xdr:nvPicPr>
      <xdr:blipFill>
        <a:blip xmlns:r="http://schemas.openxmlformats.org/officeDocument/2006/relationships" r:embed="rId9"/>
        <a:stretch>
          <a:fillRect/>
        </a:stretch>
      </xdr:blipFill>
      <xdr:spPr>
        <a:xfrm>
          <a:off x="0" y="16698686"/>
          <a:ext cx="9724408" cy="3309257"/>
        </a:xfrm>
        <a:prstGeom prst="rect">
          <a:avLst/>
        </a:prstGeom>
      </xdr:spPr>
    </xdr:pic>
    <xdr:clientData/>
  </xdr:twoCellAnchor>
  <xdr:twoCellAnchor editAs="oneCell">
    <xdr:from>
      <xdr:col>0</xdr:col>
      <xdr:colOff>0</xdr:colOff>
      <xdr:row>104</xdr:row>
      <xdr:rowOff>152401</xdr:rowOff>
    </xdr:from>
    <xdr:to>
      <xdr:col>18</xdr:col>
      <xdr:colOff>283029</xdr:colOff>
      <xdr:row>117</xdr:row>
      <xdr:rowOff>87756</xdr:rowOff>
    </xdr:to>
    <xdr:pic>
      <xdr:nvPicPr>
        <xdr:cNvPr id="38" name="Picture 37">
          <a:extLst>
            <a:ext uri="{FF2B5EF4-FFF2-40B4-BE49-F238E27FC236}">
              <a16:creationId xmlns:a16="http://schemas.microsoft.com/office/drawing/2014/main" id="{7E1961E4-5629-5DDB-FDB4-837F5B05DC26}"/>
            </a:ext>
          </a:extLst>
        </xdr:cNvPr>
        <xdr:cNvPicPr>
          <a:picLocks noChangeAspect="1"/>
        </xdr:cNvPicPr>
      </xdr:nvPicPr>
      <xdr:blipFill>
        <a:blip xmlns:r="http://schemas.openxmlformats.org/officeDocument/2006/relationships" r:embed="rId10"/>
        <a:stretch>
          <a:fillRect/>
        </a:stretch>
      </xdr:blipFill>
      <xdr:spPr>
        <a:xfrm>
          <a:off x="0" y="17340944"/>
          <a:ext cx="9688286" cy="2058070"/>
        </a:xfrm>
        <a:prstGeom prst="rect">
          <a:avLst/>
        </a:prstGeom>
      </xdr:spPr>
    </xdr:pic>
    <xdr:clientData/>
  </xdr:twoCellAnchor>
  <xdr:twoCellAnchor editAs="oneCell">
    <xdr:from>
      <xdr:col>0</xdr:col>
      <xdr:colOff>0</xdr:colOff>
      <xdr:row>91</xdr:row>
      <xdr:rowOff>108856</xdr:rowOff>
    </xdr:from>
    <xdr:to>
      <xdr:col>18</xdr:col>
      <xdr:colOff>313513</xdr:colOff>
      <xdr:row>104</xdr:row>
      <xdr:rowOff>10886</xdr:rowOff>
    </xdr:to>
    <xdr:pic>
      <xdr:nvPicPr>
        <xdr:cNvPr id="40" name="Picture 39">
          <a:extLst>
            <a:ext uri="{FF2B5EF4-FFF2-40B4-BE49-F238E27FC236}">
              <a16:creationId xmlns:a16="http://schemas.microsoft.com/office/drawing/2014/main" id="{F37306B7-F00C-925B-CF5C-BEB367E45561}"/>
            </a:ext>
          </a:extLst>
        </xdr:cNvPr>
        <xdr:cNvPicPr>
          <a:picLocks noChangeAspect="1"/>
        </xdr:cNvPicPr>
      </xdr:nvPicPr>
      <xdr:blipFill>
        <a:blip xmlns:r="http://schemas.openxmlformats.org/officeDocument/2006/relationships" r:embed="rId11"/>
        <a:stretch>
          <a:fillRect/>
        </a:stretch>
      </xdr:blipFill>
      <xdr:spPr>
        <a:xfrm>
          <a:off x="0" y="15174685"/>
          <a:ext cx="9718770" cy="2024744"/>
        </a:xfrm>
        <a:prstGeom prst="rect">
          <a:avLst/>
        </a:prstGeom>
      </xdr:spPr>
    </xdr:pic>
    <xdr:clientData/>
  </xdr:twoCellAnchor>
  <xdr:twoCellAnchor editAs="oneCell">
    <xdr:from>
      <xdr:col>0</xdr:col>
      <xdr:colOff>0</xdr:colOff>
      <xdr:row>8</xdr:row>
      <xdr:rowOff>1</xdr:rowOff>
    </xdr:from>
    <xdr:to>
      <xdr:col>18</xdr:col>
      <xdr:colOff>391886</xdr:colOff>
      <xdr:row>20</xdr:row>
      <xdr:rowOff>103129</xdr:rowOff>
    </xdr:to>
    <xdr:pic>
      <xdr:nvPicPr>
        <xdr:cNvPr id="46" name="Picture 45">
          <a:extLst>
            <a:ext uri="{FF2B5EF4-FFF2-40B4-BE49-F238E27FC236}">
              <a16:creationId xmlns:a16="http://schemas.microsoft.com/office/drawing/2014/main" id="{95A7BE14-772C-BAA1-52AC-29B26DB24464}"/>
            </a:ext>
          </a:extLst>
        </xdr:cNvPr>
        <xdr:cNvPicPr>
          <a:picLocks noChangeAspect="1"/>
        </xdr:cNvPicPr>
      </xdr:nvPicPr>
      <xdr:blipFill>
        <a:blip xmlns:r="http://schemas.openxmlformats.org/officeDocument/2006/relationships" r:embed="rId12"/>
        <a:stretch>
          <a:fillRect/>
        </a:stretch>
      </xdr:blipFill>
      <xdr:spPr>
        <a:xfrm>
          <a:off x="0" y="1676401"/>
          <a:ext cx="9797143" cy="2062556"/>
        </a:xfrm>
        <a:prstGeom prst="rect">
          <a:avLst/>
        </a:prstGeom>
      </xdr:spPr>
    </xdr:pic>
    <xdr:clientData/>
  </xdr:twoCellAnchor>
  <xdr:twoCellAnchor editAs="oneCell">
    <xdr:from>
      <xdr:col>0</xdr:col>
      <xdr:colOff>10886</xdr:colOff>
      <xdr:row>20</xdr:row>
      <xdr:rowOff>141514</xdr:rowOff>
    </xdr:from>
    <xdr:to>
      <xdr:col>18</xdr:col>
      <xdr:colOff>381000</xdr:colOff>
      <xdr:row>33</xdr:row>
      <xdr:rowOff>97222</xdr:rowOff>
    </xdr:to>
    <xdr:pic>
      <xdr:nvPicPr>
        <xdr:cNvPr id="47" name="Picture 46">
          <a:extLst>
            <a:ext uri="{FF2B5EF4-FFF2-40B4-BE49-F238E27FC236}">
              <a16:creationId xmlns:a16="http://schemas.microsoft.com/office/drawing/2014/main" id="{4F837741-0CC2-73DC-E1C6-61D2A3E16A45}"/>
            </a:ext>
          </a:extLst>
        </xdr:cNvPr>
        <xdr:cNvPicPr>
          <a:picLocks noChangeAspect="1"/>
        </xdr:cNvPicPr>
      </xdr:nvPicPr>
      <xdr:blipFill>
        <a:blip xmlns:r="http://schemas.openxmlformats.org/officeDocument/2006/relationships" r:embed="rId13"/>
        <a:stretch>
          <a:fillRect/>
        </a:stretch>
      </xdr:blipFill>
      <xdr:spPr>
        <a:xfrm>
          <a:off x="10886" y="3777343"/>
          <a:ext cx="9775371" cy="2078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45720</xdr:colOff>
      <xdr:row>3</xdr:row>
      <xdr:rowOff>53340</xdr:rowOff>
    </xdr:from>
    <xdr:to>
      <xdr:col>19</xdr:col>
      <xdr:colOff>602240</xdr:colOff>
      <xdr:row>20</xdr:row>
      <xdr:rowOff>76449</xdr:rowOff>
    </xdr:to>
    <xdr:pic>
      <xdr:nvPicPr>
        <xdr:cNvPr id="3" name="Picture 2">
          <a:extLst>
            <a:ext uri="{FF2B5EF4-FFF2-40B4-BE49-F238E27FC236}">
              <a16:creationId xmlns:a16="http://schemas.microsoft.com/office/drawing/2014/main" id="{4F54F0F4-BB51-4517-B3A2-D20B78C46E6B}"/>
            </a:ext>
          </a:extLst>
        </xdr:cNvPr>
        <xdr:cNvPicPr>
          <a:picLocks noChangeAspect="1"/>
        </xdr:cNvPicPr>
      </xdr:nvPicPr>
      <xdr:blipFill>
        <a:blip xmlns:r="http://schemas.openxmlformats.org/officeDocument/2006/relationships" r:embed="rId1"/>
        <a:stretch>
          <a:fillRect/>
        </a:stretch>
      </xdr:blipFill>
      <xdr:spPr>
        <a:xfrm>
          <a:off x="9189720" y="1066800"/>
          <a:ext cx="2994920" cy="2872989"/>
        </a:xfrm>
        <a:prstGeom prst="rect">
          <a:avLst/>
        </a:prstGeom>
      </xdr:spPr>
    </xdr:pic>
    <xdr:clientData/>
  </xdr:twoCellAnchor>
  <xdr:twoCellAnchor editAs="oneCell">
    <xdr:from>
      <xdr:col>0</xdr:col>
      <xdr:colOff>19050</xdr:colOff>
      <xdr:row>4</xdr:row>
      <xdr:rowOff>47625</xdr:rowOff>
    </xdr:from>
    <xdr:to>
      <xdr:col>6</xdr:col>
      <xdr:colOff>583797</xdr:colOff>
      <xdr:row>22</xdr:row>
      <xdr:rowOff>95250</xdr:rowOff>
    </xdr:to>
    <xdr:pic>
      <xdr:nvPicPr>
        <xdr:cNvPr id="5" name="Picture 4">
          <a:extLst>
            <a:ext uri="{FF2B5EF4-FFF2-40B4-BE49-F238E27FC236}">
              <a16:creationId xmlns:a16="http://schemas.microsoft.com/office/drawing/2014/main" id="{EBBDC907-FED8-A4AB-33DB-2CB740B21D2C}"/>
            </a:ext>
          </a:extLst>
        </xdr:cNvPr>
        <xdr:cNvPicPr>
          <a:picLocks noChangeAspect="1"/>
        </xdr:cNvPicPr>
      </xdr:nvPicPr>
      <xdr:blipFill>
        <a:blip xmlns:r="http://schemas.openxmlformats.org/officeDocument/2006/relationships" r:embed="rId2"/>
        <a:stretch>
          <a:fillRect/>
        </a:stretch>
      </xdr:blipFill>
      <xdr:spPr>
        <a:xfrm>
          <a:off x="19050" y="1219200"/>
          <a:ext cx="4222347" cy="2962275"/>
        </a:xfrm>
        <a:prstGeom prst="rect">
          <a:avLst/>
        </a:prstGeom>
      </xdr:spPr>
    </xdr:pic>
    <xdr:clientData/>
  </xdr:twoCellAnchor>
  <xdr:twoCellAnchor editAs="oneCell">
    <xdr:from>
      <xdr:col>6</xdr:col>
      <xdr:colOff>514350</xdr:colOff>
      <xdr:row>1</xdr:row>
      <xdr:rowOff>38100</xdr:rowOff>
    </xdr:from>
    <xdr:to>
      <xdr:col>11</xdr:col>
      <xdr:colOff>196647</xdr:colOff>
      <xdr:row>24</xdr:row>
      <xdr:rowOff>133350</xdr:rowOff>
    </xdr:to>
    <xdr:pic>
      <xdr:nvPicPr>
        <xdr:cNvPr id="6" name="Picture 5">
          <a:extLst>
            <a:ext uri="{FF2B5EF4-FFF2-40B4-BE49-F238E27FC236}">
              <a16:creationId xmlns:a16="http://schemas.microsoft.com/office/drawing/2014/main" id="{D23692CF-1F0A-A3AB-B264-9648581A4945}"/>
            </a:ext>
          </a:extLst>
        </xdr:cNvPr>
        <xdr:cNvPicPr>
          <a:picLocks noChangeAspect="1"/>
        </xdr:cNvPicPr>
      </xdr:nvPicPr>
      <xdr:blipFill>
        <a:blip xmlns:r="http://schemas.openxmlformats.org/officeDocument/2006/relationships" r:embed="rId3"/>
        <a:stretch>
          <a:fillRect/>
        </a:stretch>
      </xdr:blipFill>
      <xdr:spPr>
        <a:xfrm>
          <a:off x="4171950" y="266700"/>
          <a:ext cx="2730297" cy="4276725"/>
        </a:xfrm>
        <a:prstGeom prst="rect">
          <a:avLst/>
        </a:prstGeom>
      </xdr:spPr>
    </xdr:pic>
    <xdr:clientData/>
  </xdr:twoCellAnchor>
  <xdr:twoCellAnchor editAs="oneCell">
    <xdr:from>
      <xdr:col>0</xdr:col>
      <xdr:colOff>0</xdr:colOff>
      <xdr:row>25</xdr:row>
      <xdr:rowOff>114300</xdr:rowOff>
    </xdr:from>
    <xdr:to>
      <xdr:col>12</xdr:col>
      <xdr:colOff>600075</xdr:colOff>
      <xdr:row>37</xdr:row>
      <xdr:rowOff>110853</xdr:rowOff>
    </xdr:to>
    <xdr:pic>
      <xdr:nvPicPr>
        <xdr:cNvPr id="8" name="Picture 7">
          <a:extLst>
            <a:ext uri="{FF2B5EF4-FFF2-40B4-BE49-F238E27FC236}">
              <a16:creationId xmlns:a16="http://schemas.microsoft.com/office/drawing/2014/main" id="{F7D6EC96-D910-36D1-EFAC-23EDE5684FD2}"/>
            </a:ext>
          </a:extLst>
        </xdr:cNvPr>
        <xdr:cNvPicPr>
          <a:picLocks noChangeAspect="1"/>
        </xdr:cNvPicPr>
      </xdr:nvPicPr>
      <xdr:blipFill>
        <a:blip xmlns:r="http://schemas.openxmlformats.org/officeDocument/2006/relationships" r:embed="rId4"/>
        <a:stretch>
          <a:fillRect/>
        </a:stretch>
      </xdr:blipFill>
      <xdr:spPr>
        <a:xfrm>
          <a:off x="0" y="4686300"/>
          <a:ext cx="7915275" cy="1939653"/>
        </a:xfrm>
        <a:prstGeom prst="rect">
          <a:avLst/>
        </a:prstGeom>
      </xdr:spPr>
    </xdr:pic>
    <xdr:clientData/>
  </xdr:twoCellAnchor>
  <xdr:twoCellAnchor editAs="oneCell">
    <xdr:from>
      <xdr:col>0</xdr:col>
      <xdr:colOff>38100</xdr:colOff>
      <xdr:row>39</xdr:row>
      <xdr:rowOff>7620</xdr:rowOff>
    </xdr:from>
    <xdr:to>
      <xdr:col>7</xdr:col>
      <xdr:colOff>99435</xdr:colOff>
      <xdr:row>56</xdr:row>
      <xdr:rowOff>152660</xdr:rowOff>
    </xdr:to>
    <xdr:pic>
      <xdr:nvPicPr>
        <xdr:cNvPr id="2" name="Picture 1">
          <a:extLst>
            <a:ext uri="{FF2B5EF4-FFF2-40B4-BE49-F238E27FC236}">
              <a16:creationId xmlns:a16="http://schemas.microsoft.com/office/drawing/2014/main" id="{EE495B90-0B8B-FE58-879E-28331C7E2847}"/>
            </a:ext>
          </a:extLst>
        </xdr:cNvPr>
        <xdr:cNvPicPr>
          <a:picLocks noChangeAspect="1"/>
        </xdr:cNvPicPr>
      </xdr:nvPicPr>
      <xdr:blipFill>
        <a:blip xmlns:r="http://schemas.openxmlformats.org/officeDocument/2006/relationships" r:embed="rId5"/>
        <a:stretch>
          <a:fillRect/>
        </a:stretch>
      </xdr:blipFill>
      <xdr:spPr>
        <a:xfrm>
          <a:off x="38100" y="7056120"/>
          <a:ext cx="4328535" cy="2994920"/>
        </a:xfrm>
        <a:prstGeom prst="rect">
          <a:avLst/>
        </a:prstGeom>
      </xdr:spPr>
    </xdr:pic>
    <xdr:clientData/>
  </xdr:twoCellAnchor>
  <xdr:twoCellAnchor editAs="oneCell">
    <xdr:from>
      <xdr:col>0</xdr:col>
      <xdr:colOff>38100</xdr:colOff>
      <xdr:row>68</xdr:row>
      <xdr:rowOff>22860</xdr:rowOff>
    </xdr:from>
    <xdr:to>
      <xdr:col>12</xdr:col>
      <xdr:colOff>127965</xdr:colOff>
      <xdr:row>78</xdr:row>
      <xdr:rowOff>99059</xdr:rowOff>
    </xdr:to>
    <xdr:pic>
      <xdr:nvPicPr>
        <xdr:cNvPr id="4" name="Picture 3">
          <a:extLst>
            <a:ext uri="{FF2B5EF4-FFF2-40B4-BE49-F238E27FC236}">
              <a16:creationId xmlns:a16="http://schemas.microsoft.com/office/drawing/2014/main" id="{25C2B58A-B857-D5A6-D458-1C27ED17DC15}"/>
            </a:ext>
          </a:extLst>
        </xdr:cNvPr>
        <xdr:cNvPicPr>
          <a:picLocks noChangeAspect="1"/>
        </xdr:cNvPicPr>
      </xdr:nvPicPr>
      <xdr:blipFill>
        <a:blip xmlns:r="http://schemas.openxmlformats.org/officeDocument/2006/relationships" r:embed="rId6"/>
        <a:stretch>
          <a:fillRect/>
        </a:stretch>
      </xdr:blipFill>
      <xdr:spPr>
        <a:xfrm>
          <a:off x="38100" y="11932920"/>
          <a:ext cx="7405065" cy="1752599"/>
        </a:xfrm>
        <a:prstGeom prst="rect">
          <a:avLst/>
        </a:prstGeom>
      </xdr:spPr>
    </xdr:pic>
    <xdr:clientData/>
  </xdr:twoCellAnchor>
  <xdr:twoCellAnchor editAs="oneCell">
    <xdr:from>
      <xdr:col>7</xdr:col>
      <xdr:colOff>106680</xdr:colOff>
      <xdr:row>38</xdr:row>
      <xdr:rowOff>167639</xdr:rowOff>
    </xdr:from>
    <xdr:to>
      <xdr:col>12</xdr:col>
      <xdr:colOff>38100</xdr:colOff>
      <xdr:row>67</xdr:row>
      <xdr:rowOff>132740</xdr:rowOff>
    </xdr:to>
    <xdr:pic>
      <xdr:nvPicPr>
        <xdr:cNvPr id="7" name="Picture 6">
          <a:extLst>
            <a:ext uri="{FF2B5EF4-FFF2-40B4-BE49-F238E27FC236}">
              <a16:creationId xmlns:a16="http://schemas.microsoft.com/office/drawing/2014/main" id="{6E077FDC-786A-8221-5EF1-0F239C3D366B}"/>
            </a:ext>
          </a:extLst>
        </xdr:cNvPr>
        <xdr:cNvPicPr>
          <a:picLocks noChangeAspect="1"/>
        </xdr:cNvPicPr>
      </xdr:nvPicPr>
      <xdr:blipFill>
        <a:blip xmlns:r="http://schemas.openxmlformats.org/officeDocument/2006/relationships" r:embed="rId7"/>
        <a:stretch>
          <a:fillRect/>
        </a:stretch>
      </xdr:blipFill>
      <xdr:spPr>
        <a:xfrm>
          <a:off x="4373880" y="7048499"/>
          <a:ext cx="2979420" cy="48266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156755</xdr:colOff>
      <xdr:row>66</xdr:row>
      <xdr:rowOff>73205</xdr:rowOff>
    </xdr:to>
    <xdr:pic>
      <xdr:nvPicPr>
        <xdr:cNvPr id="2" name="Picture 1">
          <a:extLst>
            <a:ext uri="{FF2B5EF4-FFF2-40B4-BE49-F238E27FC236}">
              <a16:creationId xmlns:a16="http://schemas.microsoft.com/office/drawing/2014/main" id="{6CE21962-A84A-7525-1612-0DC7AAA6EFED}"/>
            </a:ext>
          </a:extLst>
        </xdr:cNvPr>
        <xdr:cNvPicPr>
          <a:picLocks noChangeAspect="1"/>
        </xdr:cNvPicPr>
      </xdr:nvPicPr>
      <xdr:blipFill>
        <a:blip xmlns:r="http://schemas.openxmlformats.org/officeDocument/2006/relationships" r:embed="rId1"/>
        <a:stretch>
          <a:fillRect/>
        </a:stretch>
      </xdr:blipFill>
      <xdr:spPr>
        <a:xfrm>
          <a:off x="0" y="3265714"/>
          <a:ext cx="10743384" cy="8074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S2021a\AppData\Local\Box\Box%20Edit\Documents\HoZDnBM38kiH+lrKwtqJpA==\Student%20Enrollment%20Demographics%20-%20AP%20.xlsx" TargetMode="External"/><Relationship Id="rId1" Type="http://schemas.openxmlformats.org/officeDocument/2006/relationships/externalLinkPath" Target="/Users/HOS2021a/AppData/Local/Box/Box%20Edit/Documents/HoZDnBM38kiH+lrKwtqJpA==/Student%20Enrollment%20Demographics%20-%20A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
      <sheetName val="PCM Enrollment Demographics"/>
      <sheetName val="Sheet2"/>
    </sheetNames>
    <sheetDataSet>
      <sheetData sheetId="0">
        <row r="9">
          <cell r="T9" t="str">
            <v>Franklin EL</v>
          </cell>
          <cell r="U9" t="str">
            <v>Jefferson EL</v>
          </cell>
          <cell r="V9" t="str">
            <v>Kamiak EL</v>
          </cell>
          <cell r="W9" t="str">
            <v>Sunnyside EL</v>
          </cell>
          <cell r="X9" t="str">
            <v>PSD El Ave</v>
          </cell>
          <cell r="Y9" t="str">
            <v>PCM K-5 21-22</v>
          </cell>
          <cell r="Z9" t="str">
            <v>PCM K-6 22-23</v>
          </cell>
        </row>
        <row r="10">
          <cell r="S10" t="str">
            <v>Economically Disadvantaged</v>
          </cell>
          <cell r="T10">
            <v>27.7</v>
          </cell>
          <cell r="U10">
            <v>54.7</v>
          </cell>
          <cell r="V10">
            <v>47.7</v>
          </cell>
          <cell r="W10">
            <v>24</v>
          </cell>
          <cell r="X10">
            <v>38.525000000000006</v>
          </cell>
          <cell r="Y10">
            <v>22</v>
          </cell>
          <cell r="Z10">
            <v>38</v>
          </cell>
        </row>
        <row r="11">
          <cell r="S11" t="str">
            <v>Students with disabilities</v>
          </cell>
          <cell r="T11">
            <v>16.600000000000001</v>
          </cell>
          <cell r="U11">
            <v>12.4</v>
          </cell>
          <cell r="V11">
            <v>13.9</v>
          </cell>
          <cell r="W11">
            <v>23.6</v>
          </cell>
          <cell r="X11">
            <v>16.625</v>
          </cell>
          <cell r="Y11">
            <v>18</v>
          </cell>
          <cell r="Z11">
            <v>20</v>
          </cell>
        </row>
        <row r="12">
          <cell r="S12" t="str">
            <v>Students with 504s</v>
          </cell>
          <cell r="T12">
            <v>2</v>
          </cell>
          <cell r="U12">
            <v>1.5</v>
          </cell>
          <cell r="V12">
            <v>2.2999999999999998</v>
          </cell>
          <cell r="W12">
            <v>1.4</v>
          </cell>
          <cell r="X12">
            <v>1.7999999999999998</v>
          </cell>
          <cell r="Y12">
            <v>4</v>
          </cell>
          <cell r="Z12">
            <v>5</v>
          </cell>
        </row>
        <row r="13">
          <cell r="S13" t="str">
            <v>ELLs</v>
          </cell>
          <cell r="T13">
            <v>3.7</v>
          </cell>
          <cell r="U13">
            <v>14.2</v>
          </cell>
          <cell r="V13">
            <v>9.8000000000000007</v>
          </cell>
          <cell r="W13">
            <v>5.2</v>
          </cell>
          <cell r="X13">
            <v>8.2249999999999996</v>
          </cell>
          <cell r="Y13">
            <v>6</v>
          </cell>
          <cell r="Z13">
            <v>2</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hyperlink" Target="https://mypcm21.box.com/s/yz1vbzwhuhvsi9wgc04xx4uklkhid23y" TargetMode="External"/><Relationship Id="rId1" Type="http://schemas.openxmlformats.org/officeDocument/2006/relationships/hyperlink" Target="https://mypcm21.box.com/s/dtnzutjgwrv4pjta7aiazfobrsquqyf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mypcm21.box.com/s/vkhqzyetsg29fi1ht6ptuhcjr93a3bn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mypcm21.box.com/s/rd6k8wrrmcwp71gamyh8plvcmt0jl7n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mypcm21.box.com/s/smzemccegqlzx8gfysyg9f1nyrlcr0qj" TargetMode="External"/><Relationship Id="rId1" Type="http://schemas.openxmlformats.org/officeDocument/2006/relationships/hyperlink" Target="https://mypcm21.box.com/s/b77shltzjv3wm1q2y02213p14nwu7pu1"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C1B3-27F2-420D-934C-470772BAC180}">
  <sheetPr>
    <outlinePr summaryBelow="0" summaryRight="0"/>
    <pageSetUpPr fitToPage="1"/>
  </sheetPr>
  <dimension ref="A1:AB68"/>
  <sheetViews>
    <sheetView zoomScale="85" zoomScaleNormal="85" workbookViewId="0">
      <selection activeCell="L78" sqref="L78"/>
    </sheetView>
  </sheetViews>
  <sheetFormatPr defaultColWidth="14.44140625" defaultRowHeight="15.75" customHeight="1" x14ac:dyDescent="0.25"/>
  <cols>
    <col min="1" max="1" width="18.6640625" customWidth="1"/>
    <col min="2" max="12" width="13.44140625" customWidth="1"/>
    <col min="13" max="14" width="10.33203125" customWidth="1"/>
    <col min="17" max="17" width="0.88671875" customWidth="1"/>
  </cols>
  <sheetData>
    <row r="1" spans="1:14" ht="24.75" customHeight="1" x14ac:dyDescent="0.3">
      <c r="A1" s="1" t="s">
        <v>0</v>
      </c>
    </row>
    <row r="2" spans="1:14" ht="13.2" x14ac:dyDescent="0.25">
      <c r="A2" s="2"/>
      <c r="B2" s="2"/>
      <c r="C2" s="2"/>
      <c r="D2" s="2"/>
      <c r="E2" s="2"/>
    </row>
    <row r="3" spans="1:14" ht="13.2" x14ac:dyDescent="0.25">
      <c r="A3" s="2"/>
      <c r="B3" s="177" t="s">
        <v>250</v>
      </c>
      <c r="C3" s="177"/>
      <c r="D3" s="177"/>
      <c r="E3" s="177"/>
      <c r="F3" s="177"/>
      <c r="G3" s="177"/>
      <c r="H3" s="177"/>
      <c r="I3" s="176" t="s">
        <v>251</v>
      </c>
      <c r="J3" s="176"/>
    </row>
    <row r="4" spans="1:14" s="5" customFormat="1" ht="53.4" thickBot="1" x14ac:dyDescent="0.3">
      <c r="A4" s="3" t="s">
        <v>1</v>
      </c>
      <c r="B4" s="3" t="s">
        <v>142</v>
      </c>
      <c r="C4" s="3" t="s">
        <v>143</v>
      </c>
      <c r="D4" s="3" t="s">
        <v>2</v>
      </c>
      <c r="E4" s="3" t="s">
        <v>3</v>
      </c>
      <c r="F4" s="3" t="s">
        <v>242</v>
      </c>
      <c r="G4" s="3" t="s">
        <v>243</v>
      </c>
      <c r="H4" s="3" t="s">
        <v>4</v>
      </c>
      <c r="I4" s="3" t="s">
        <v>247</v>
      </c>
      <c r="J4" s="3" t="s">
        <v>248</v>
      </c>
      <c r="K4" s="4" t="s">
        <v>5</v>
      </c>
      <c r="L4" s="3" t="s">
        <v>144</v>
      </c>
      <c r="M4" s="3" t="s">
        <v>145</v>
      </c>
      <c r="N4" s="3" t="s">
        <v>252</v>
      </c>
    </row>
    <row r="5" spans="1:14" ht="13.8" thickTop="1" x14ac:dyDescent="0.25">
      <c r="A5" s="6" t="s">
        <v>6</v>
      </c>
      <c r="B5" s="7">
        <v>2</v>
      </c>
      <c r="C5" s="7">
        <v>1</v>
      </c>
      <c r="D5" s="7">
        <v>2</v>
      </c>
      <c r="E5" s="7">
        <v>3</v>
      </c>
      <c r="F5" s="7">
        <v>4</v>
      </c>
      <c r="G5" s="7">
        <v>1.5</v>
      </c>
      <c r="H5" s="7">
        <v>4</v>
      </c>
      <c r="I5" s="7" t="s">
        <v>249</v>
      </c>
      <c r="J5" s="7">
        <v>0.5</v>
      </c>
      <c r="K5" s="8">
        <f>SUM(B5:J5)</f>
        <v>18</v>
      </c>
      <c r="L5" s="7">
        <v>2</v>
      </c>
      <c r="M5" s="7">
        <v>0</v>
      </c>
      <c r="N5" s="7">
        <v>1</v>
      </c>
    </row>
    <row r="6" spans="1:14" s="109" customFormat="1" ht="24" customHeight="1" x14ac:dyDescent="0.25">
      <c r="A6" s="107"/>
      <c r="B6" s="108" t="s">
        <v>238</v>
      </c>
      <c r="C6" s="108" t="s">
        <v>239</v>
      </c>
      <c r="D6" s="108" t="s">
        <v>240</v>
      </c>
      <c r="E6" s="109" t="s">
        <v>241</v>
      </c>
      <c r="F6" s="109" t="s">
        <v>245</v>
      </c>
      <c r="G6" s="109" t="s">
        <v>244</v>
      </c>
      <c r="H6" s="109" t="s">
        <v>246</v>
      </c>
    </row>
    <row r="7" spans="1:14" ht="13.8" thickBot="1" x14ac:dyDescent="0.3">
      <c r="A7" s="10" t="s">
        <v>7</v>
      </c>
      <c r="B7" s="11" t="s">
        <v>8</v>
      </c>
      <c r="C7" s="11" t="s">
        <v>147</v>
      </c>
      <c r="D7" s="11" t="s">
        <v>146</v>
      </c>
      <c r="E7" s="11" t="s">
        <v>9</v>
      </c>
      <c r="F7" s="11" t="s">
        <v>10</v>
      </c>
      <c r="G7" s="11" t="s">
        <v>11</v>
      </c>
      <c r="H7" s="11" t="s">
        <v>12</v>
      </c>
      <c r="I7" s="11" t="s">
        <v>13</v>
      </c>
      <c r="J7" s="11" t="s">
        <v>14</v>
      </c>
      <c r="K7" s="11" t="s">
        <v>15</v>
      </c>
      <c r="L7" s="11" t="s">
        <v>16</v>
      </c>
    </row>
    <row r="8" spans="1:14" ht="13.8" thickTop="1" x14ac:dyDescent="0.25">
      <c r="A8" s="12" t="s">
        <v>17</v>
      </c>
      <c r="B8" s="13">
        <v>30</v>
      </c>
      <c r="C8" s="45">
        <v>30</v>
      </c>
      <c r="D8" s="50">
        <v>30</v>
      </c>
      <c r="E8" s="104">
        <v>30</v>
      </c>
      <c r="F8" s="50">
        <v>31</v>
      </c>
      <c r="G8" s="50">
        <v>29</v>
      </c>
      <c r="H8" s="50">
        <v>30</v>
      </c>
      <c r="I8" s="170">
        <v>30</v>
      </c>
      <c r="J8" s="171">
        <v>31</v>
      </c>
      <c r="K8" s="36"/>
      <c r="L8" s="36"/>
    </row>
    <row r="9" spans="1:14" ht="13.2" x14ac:dyDescent="0.25">
      <c r="A9" s="14">
        <v>1</v>
      </c>
      <c r="B9" s="15">
        <v>22</v>
      </c>
      <c r="C9" s="49">
        <v>22</v>
      </c>
      <c r="D9" s="51">
        <v>21</v>
      </c>
      <c r="E9" s="18">
        <v>21</v>
      </c>
      <c r="F9" s="51">
        <v>21</v>
      </c>
      <c r="G9" s="51">
        <v>21</v>
      </c>
      <c r="H9" s="51">
        <v>21</v>
      </c>
      <c r="I9" s="38">
        <v>21</v>
      </c>
      <c r="J9" s="172">
        <v>22</v>
      </c>
      <c r="K9" s="37"/>
      <c r="L9" s="37"/>
    </row>
    <row r="10" spans="1:14" ht="13.2" x14ac:dyDescent="0.25">
      <c r="A10" s="14">
        <v>2</v>
      </c>
      <c r="B10" s="15">
        <v>11</v>
      </c>
      <c r="C10" s="49">
        <v>13</v>
      </c>
      <c r="D10" s="51">
        <v>13</v>
      </c>
      <c r="E10" s="18">
        <v>13</v>
      </c>
      <c r="F10" s="51">
        <v>13</v>
      </c>
      <c r="G10" s="51">
        <v>13</v>
      </c>
      <c r="H10" s="51">
        <v>14</v>
      </c>
      <c r="I10" s="38">
        <v>12</v>
      </c>
      <c r="J10" s="172">
        <v>12</v>
      </c>
      <c r="K10" s="37"/>
      <c r="L10" s="37"/>
    </row>
    <row r="11" spans="1:14" ht="13.2" x14ac:dyDescent="0.25">
      <c r="A11" s="14">
        <v>3</v>
      </c>
      <c r="B11" s="15">
        <v>11</v>
      </c>
      <c r="C11" s="49">
        <v>11</v>
      </c>
      <c r="D11" s="51">
        <v>11</v>
      </c>
      <c r="E11" s="18">
        <v>9</v>
      </c>
      <c r="F11" s="51">
        <v>9</v>
      </c>
      <c r="G11" s="51">
        <v>9</v>
      </c>
      <c r="H11" s="51">
        <v>9</v>
      </c>
      <c r="I11" s="38">
        <v>10</v>
      </c>
      <c r="J11" s="172">
        <v>10</v>
      </c>
      <c r="K11" s="37"/>
      <c r="L11" s="37"/>
    </row>
    <row r="12" spans="1:14" ht="13.2" x14ac:dyDescent="0.25">
      <c r="A12" s="14">
        <v>4</v>
      </c>
      <c r="B12" s="15">
        <v>7</v>
      </c>
      <c r="C12" s="49">
        <v>4</v>
      </c>
      <c r="D12" s="51">
        <v>5</v>
      </c>
      <c r="E12" s="18">
        <v>4</v>
      </c>
      <c r="F12" s="51">
        <v>4</v>
      </c>
      <c r="G12" s="51">
        <v>4</v>
      </c>
      <c r="H12" s="51">
        <v>4</v>
      </c>
      <c r="I12" s="38">
        <v>4</v>
      </c>
      <c r="J12" s="172">
        <v>4</v>
      </c>
      <c r="K12" s="37"/>
      <c r="L12" s="37"/>
    </row>
    <row r="13" spans="1:14" ht="13.2" x14ac:dyDescent="0.25">
      <c r="A13" s="14">
        <v>5</v>
      </c>
      <c r="B13" s="15">
        <v>13</v>
      </c>
      <c r="C13" s="49">
        <v>13</v>
      </c>
      <c r="D13" s="51">
        <v>13</v>
      </c>
      <c r="E13" s="18">
        <v>12</v>
      </c>
      <c r="F13" s="51">
        <v>12</v>
      </c>
      <c r="G13" s="51">
        <v>11</v>
      </c>
      <c r="H13" s="51">
        <v>11</v>
      </c>
      <c r="I13" s="38">
        <v>11</v>
      </c>
      <c r="J13" s="172">
        <v>11</v>
      </c>
      <c r="K13" s="38"/>
      <c r="L13" s="37"/>
    </row>
    <row r="14" spans="1:14" ht="13.2" x14ac:dyDescent="0.25">
      <c r="A14" s="12">
        <v>6</v>
      </c>
      <c r="B14" s="47">
        <v>6</v>
      </c>
      <c r="C14" s="45">
        <v>6</v>
      </c>
      <c r="D14" s="52">
        <v>5</v>
      </c>
      <c r="E14" s="105">
        <v>5</v>
      </c>
      <c r="F14" s="52">
        <v>5</v>
      </c>
      <c r="G14" s="52">
        <v>5</v>
      </c>
      <c r="H14" s="52">
        <v>5</v>
      </c>
      <c r="I14" s="45">
        <v>5</v>
      </c>
      <c r="J14" s="173">
        <v>5</v>
      </c>
      <c r="K14" s="45"/>
      <c r="L14" s="46"/>
    </row>
    <row r="15" spans="1:14" ht="13.8" thickBot="1" x14ac:dyDescent="0.3">
      <c r="A15" s="110" t="s">
        <v>253</v>
      </c>
      <c r="B15" s="16">
        <f>SUM(B8:B14)</f>
        <v>100</v>
      </c>
      <c r="C15" s="45">
        <f>SUM(C8:C14)</f>
        <v>99</v>
      </c>
      <c r="D15" s="45">
        <f t="shared" ref="D15:F15" si="0">SUM(D8:D14)</f>
        <v>98</v>
      </c>
      <c r="E15" s="45">
        <f>SUM(E8:E14)</f>
        <v>94</v>
      </c>
      <c r="F15" s="45">
        <f t="shared" si="0"/>
        <v>95</v>
      </c>
      <c r="G15" s="45">
        <f t="shared" ref="G15:L15" si="1">SUM(G8:G14)</f>
        <v>92</v>
      </c>
      <c r="H15" s="45">
        <f t="shared" si="1"/>
        <v>94</v>
      </c>
      <c r="I15" s="45">
        <f t="shared" si="1"/>
        <v>93</v>
      </c>
      <c r="J15" s="45">
        <f t="shared" si="1"/>
        <v>95</v>
      </c>
      <c r="K15" s="45">
        <f t="shared" si="1"/>
        <v>0</v>
      </c>
      <c r="L15" s="45">
        <f t="shared" si="1"/>
        <v>0</v>
      </c>
    </row>
    <row r="16" spans="1:14" ht="15.75" customHeight="1" thickTop="1" x14ac:dyDescent="0.25"/>
    <row r="17" spans="1:16" ht="13.2" x14ac:dyDescent="0.25">
      <c r="A17" s="17"/>
      <c r="B17" s="18" t="s">
        <v>18</v>
      </c>
      <c r="C17" s="18">
        <v>504</v>
      </c>
      <c r="D17" s="144" t="s">
        <v>19</v>
      </c>
      <c r="E17" s="178" t="s">
        <v>310</v>
      </c>
      <c r="F17" s="178"/>
      <c r="G17" s="178"/>
      <c r="H17" s="178" t="s">
        <v>311</v>
      </c>
      <c r="I17" s="178"/>
      <c r="J17" s="178"/>
      <c r="K17" s="26"/>
      <c r="L17" s="26"/>
      <c r="M17" s="26"/>
      <c r="O17" s="35"/>
      <c r="P17" s="35"/>
    </row>
    <row r="18" spans="1:16" ht="26.25" customHeight="1" x14ac:dyDescent="0.25">
      <c r="A18" s="29" t="s">
        <v>20</v>
      </c>
      <c r="B18" s="30">
        <v>19</v>
      </c>
      <c r="C18" s="30">
        <v>5</v>
      </c>
      <c r="D18" s="145" t="s">
        <v>151</v>
      </c>
      <c r="E18" s="179" t="s">
        <v>309</v>
      </c>
      <c r="F18" s="179"/>
      <c r="G18" s="179"/>
      <c r="H18" s="179" t="s">
        <v>308</v>
      </c>
      <c r="I18" s="179"/>
      <c r="J18" s="179"/>
      <c r="K18" s="26"/>
      <c r="L18" s="26"/>
      <c r="M18" s="26"/>
    </row>
    <row r="19" spans="1:16" ht="15.75" customHeight="1" x14ac:dyDescent="0.25">
      <c r="C19" s="35"/>
      <c r="E19" s="9"/>
      <c r="H19" s="9"/>
    </row>
    <row r="20" spans="1:16" ht="15.75" customHeight="1" x14ac:dyDescent="0.25">
      <c r="E20" s="35"/>
    </row>
    <row r="21" spans="1:16" ht="13.2" x14ac:dyDescent="0.25">
      <c r="A21" s="19" t="s">
        <v>312</v>
      </c>
      <c r="C21" s="9" t="s">
        <v>346</v>
      </c>
    </row>
    <row r="23" spans="1:16" ht="15.75" customHeight="1" x14ac:dyDescent="0.25">
      <c r="F23" s="9"/>
      <c r="G23" s="9"/>
      <c r="K23" s="25"/>
      <c r="L23" s="25"/>
      <c r="M23" s="25"/>
      <c r="N23" s="25"/>
    </row>
    <row r="24" spans="1:16" ht="15.75" customHeight="1" x14ac:dyDescent="0.25">
      <c r="K24" s="25"/>
      <c r="L24" s="22"/>
      <c r="M24" s="22"/>
      <c r="N24" s="25"/>
    </row>
    <row r="25" spans="1:16" ht="15.75" customHeight="1" x14ac:dyDescent="0.25">
      <c r="K25" s="23"/>
    </row>
    <row r="26" spans="1:16" ht="15.75" customHeight="1" x14ac:dyDescent="0.25">
      <c r="E26" s="35"/>
      <c r="K26" s="24"/>
    </row>
    <row r="27" spans="1:16" ht="15.75" customHeight="1" x14ac:dyDescent="0.25">
      <c r="K27" s="24"/>
    </row>
    <row r="28" spans="1:16" ht="15.75" customHeight="1" x14ac:dyDescent="0.25">
      <c r="G28" s="9"/>
      <c r="K28" s="24"/>
    </row>
    <row r="29" spans="1:16" ht="15.75" customHeight="1" x14ac:dyDescent="0.25">
      <c r="K29" s="24"/>
    </row>
    <row r="30" spans="1:16" ht="15.75" customHeight="1" x14ac:dyDescent="0.25">
      <c r="F30" s="80"/>
      <c r="G30" s="80"/>
      <c r="K30" s="24"/>
    </row>
    <row r="31" spans="1:16" ht="15.75" customHeight="1" x14ac:dyDescent="0.25">
      <c r="F31" s="9"/>
      <c r="G31" s="9"/>
      <c r="H31" s="9"/>
      <c r="I31" s="9"/>
      <c r="J31" s="9"/>
      <c r="K31" s="8"/>
    </row>
    <row r="32" spans="1:16" ht="15.75" customHeight="1" x14ac:dyDescent="0.25">
      <c r="F32" s="9"/>
      <c r="G32" s="9"/>
      <c r="H32" s="9"/>
      <c r="I32" s="9"/>
      <c r="J32" s="9"/>
    </row>
    <row r="33" spans="1:15" ht="15.75" customHeight="1" x14ac:dyDescent="0.25">
      <c r="F33" s="9"/>
      <c r="G33" s="9"/>
      <c r="H33" s="9"/>
      <c r="I33" s="9"/>
      <c r="J33" s="9"/>
    </row>
    <row r="35" spans="1:15" ht="15.75" hidden="1" customHeight="1" x14ac:dyDescent="0.25">
      <c r="A35" s="19" t="s">
        <v>21</v>
      </c>
      <c r="F35" s="19" t="s">
        <v>22</v>
      </c>
      <c r="G35" s="19"/>
      <c r="N35" s="19" t="s">
        <v>23</v>
      </c>
    </row>
    <row r="36" spans="1:15" ht="15.75" hidden="1" customHeight="1" x14ac:dyDescent="0.25">
      <c r="A36" s="17" t="s">
        <v>24</v>
      </c>
      <c r="B36" s="17">
        <v>43</v>
      </c>
      <c r="F36" s="17" t="s">
        <v>25</v>
      </c>
      <c r="G36" s="17"/>
      <c r="H36" s="17">
        <v>444</v>
      </c>
      <c r="I36" s="21"/>
      <c r="J36" s="21"/>
      <c r="N36" s="17" t="s">
        <v>26</v>
      </c>
      <c r="O36" s="17">
        <v>445</v>
      </c>
    </row>
    <row r="37" spans="1:15" ht="26.25" hidden="1" customHeight="1" x14ac:dyDescent="0.25">
      <c r="A37" s="17" t="s">
        <v>27</v>
      </c>
      <c r="B37" s="17">
        <v>55</v>
      </c>
      <c r="F37" s="20" t="s">
        <v>28</v>
      </c>
      <c r="G37" s="20"/>
      <c r="H37" s="17">
        <v>97</v>
      </c>
      <c r="I37" s="21"/>
      <c r="J37" s="21"/>
      <c r="N37" s="17" t="s">
        <v>29</v>
      </c>
      <c r="O37" s="17">
        <v>68</v>
      </c>
    </row>
    <row r="38" spans="1:15" ht="16.5" hidden="1" customHeight="1" x14ac:dyDescent="0.25">
      <c r="A38" s="17" t="s">
        <v>30</v>
      </c>
      <c r="B38" s="17">
        <v>2</v>
      </c>
      <c r="F38" s="17" t="s">
        <v>31</v>
      </c>
      <c r="G38" s="17"/>
      <c r="H38" s="17">
        <v>79</v>
      </c>
      <c r="I38" s="21"/>
      <c r="J38" s="21"/>
      <c r="N38" s="17" t="s">
        <v>32</v>
      </c>
      <c r="O38" s="17">
        <v>21</v>
      </c>
    </row>
    <row r="39" spans="1:15" ht="16.5" hidden="1" customHeight="1" x14ac:dyDescent="0.25">
      <c r="F39" s="17" t="s">
        <v>33</v>
      </c>
      <c r="G39" s="17"/>
      <c r="H39" s="17">
        <v>24</v>
      </c>
      <c r="I39" s="21"/>
      <c r="J39" s="21"/>
      <c r="N39" s="17" t="s">
        <v>34</v>
      </c>
      <c r="O39" s="17">
        <v>17</v>
      </c>
    </row>
    <row r="40" spans="1:15" ht="13.2" hidden="1" x14ac:dyDescent="0.25">
      <c r="F40" s="17" t="s">
        <v>35</v>
      </c>
      <c r="G40" s="17"/>
      <c r="H40" s="17">
        <v>22</v>
      </c>
      <c r="I40" s="21"/>
      <c r="J40" s="21"/>
      <c r="N40" s="17" t="s">
        <v>36</v>
      </c>
      <c r="O40" s="17">
        <v>9</v>
      </c>
    </row>
    <row r="41" spans="1:15" ht="39.6" hidden="1" x14ac:dyDescent="0.25">
      <c r="F41" s="20" t="s">
        <v>37</v>
      </c>
      <c r="G41" s="20"/>
      <c r="H41" s="17">
        <v>11</v>
      </c>
      <c r="I41" s="21"/>
      <c r="J41" s="21"/>
      <c r="N41" s="17" t="s">
        <v>38</v>
      </c>
      <c r="O41" s="17">
        <v>6</v>
      </c>
    </row>
    <row r="42" spans="1:15" ht="39.6" hidden="1" x14ac:dyDescent="0.25">
      <c r="F42" s="20" t="s">
        <v>39</v>
      </c>
      <c r="G42" s="20"/>
      <c r="H42" s="17">
        <v>4</v>
      </c>
      <c r="I42" s="21"/>
      <c r="J42" s="21"/>
      <c r="N42" s="17" t="s">
        <v>40</v>
      </c>
      <c r="O42" s="17">
        <v>5</v>
      </c>
    </row>
    <row r="43" spans="1:15" ht="13.2" hidden="1" x14ac:dyDescent="0.25">
      <c r="N43" s="17" t="s">
        <v>41</v>
      </c>
      <c r="O43" s="17">
        <v>4</v>
      </c>
    </row>
    <row r="44" spans="1:15" ht="13.2" hidden="1" x14ac:dyDescent="0.25">
      <c r="N44" s="17" t="s">
        <v>42</v>
      </c>
      <c r="O44" s="17">
        <v>4</v>
      </c>
    </row>
    <row r="45" spans="1:15" ht="13.2" hidden="1" x14ac:dyDescent="0.25">
      <c r="N45" s="17" t="s">
        <v>43</v>
      </c>
      <c r="O45" s="17">
        <v>3</v>
      </c>
    </row>
    <row r="46" spans="1:15" ht="13.2" hidden="1" x14ac:dyDescent="0.25">
      <c r="N46" s="17" t="s">
        <v>44</v>
      </c>
      <c r="O46" s="17">
        <v>2</v>
      </c>
    </row>
    <row r="47" spans="1:15" ht="13.2" hidden="1" x14ac:dyDescent="0.25">
      <c r="N47" s="17" t="s">
        <v>45</v>
      </c>
      <c r="O47" s="17">
        <v>1</v>
      </c>
    </row>
    <row r="48" spans="1:15" ht="13.2" hidden="1" x14ac:dyDescent="0.25">
      <c r="N48" s="17" t="s">
        <v>46</v>
      </c>
      <c r="O48" s="17">
        <v>1</v>
      </c>
    </row>
    <row r="49" spans="1:28" ht="13.2" x14ac:dyDescent="0.25">
      <c r="N49" s="21"/>
    </row>
    <row r="53" spans="1:28" ht="15.75" customHeight="1" x14ac:dyDescent="0.25">
      <c r="A53" s="146"/>
    </row>
    <row r="63" spans="1:28" ht="15.75" customHeight="1" x14ac:dyDescent="0.25">
      <c r="AA63" s="48"/>
      <c r="AB63" s="48"/>
    </row>
    <row r="68" spans="3:7" ht="15.75" customHeight="1" x14ac:dyDescent="0.25">
      <c r="C68" s="28"/>
      <c r="F68" s="33"/>
      <c r="G68" s="33"/>
    </row>
  </sheetData>
  <mergeCells count="6">
    <mergeCell ref="I3:J3"/>
    <mergeCell ref="B3:H3"/>
    <mergeCell ref="E17:G17"/>
    <mergeCell ref="E18:G18"/>
    <mergeCell ref="H17:J17"/>
    <mergeCell ref="H18:J18"/>
  </mergeCells>
  <pageMargins left="0.7" right="0.7" top="0.75" bottom="0.75" header="0.3" footer="0.3"/>
  <pageSetup scale="3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0B61F-8BAF-4BC1-B074-573D2AE2541D}">
  <dimension ref="A1:AH120"/>
  <sheetViews>
    <sheetView tabSelected="1" zoomScale="70" zoomScaleNormal="70" workbookViewId="0">
      <selection activeCell="X18" sqref="X18"/>
    </sheetView>
  </sheetViews>
  <sheetFormatPr defaultColWidth="7.6640625" defaultRowHeight="13.2" x14ac:dyDescent="0.25"/>
  <sheetData>
    <row r="1" spans="1:34" ht="18" customHeight="1" thickBot="1" x14ac:dyDescent="0.3">
      <c r="A1" s="207" t="s">
        <v>399</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row>
    <row r="2" spans="1:34" ht="21" customHeight="1" thickTop="1" x14ac:dyDescent="0.25">
      <c r="A2" s="234" t="s">
        <v>398</v>
      </c>
      <c r="B2" s="234"/>
      <c r="C2" s="234"/>
      <c r="D2" s="234"/>
      <c r="E2" s="234"/>
      <c r="F2" s="234"/>
      <c r="G2" s="234"/>
      <c r="H2" s="234"/>
      <c r="I2" s="234"/>
      <c r="J2" s="234"/>
      <c r="K2" s="234"/>
      <c r="L2" s="234"/>
      <c r="M2" s="234"/>
      <c r="N2" s="234"/>
      <c r="O2" s="234"/>
      <c r="P2" s="229"/>
      <c r="Q2" s="208" t="s">
        <v>301</v>
      </c>
      <c r="R2" s="208"/>
      <c r="S2" s="205" t="s">
        <v>300</v>
      </c>
      <c r="T2" s="205"/>
      <c r="U2" s="205"/>
    </row>
    <row r="3" spans="1:34" ht="40.950000000000003" customHeight="1" x14ac:dyDescent="0.25">
      <c r="A3" s="235" t="s">
        <v>400</v>
      </c>
      <c r="B3" s="235"/>
      <c r="C3" s="235"/>
      <c r="D3" s="235"/>
      <c r="E3" s="235"/>
      <c r="F3" s="235"/>
      <c r="G3" s="235"/>
      <c r="H3" s="235"/>
      <c r="I3" s="235"/>
      <c r="J3" s="235"/>
      <c r="K3" s="235"/>
      <c r="L3" s="235"/>
      <c r="M3" s="235"/>
      <c r="N3" s="235"/>
      <c r="O3" s="235"/>
      <c r="P3" s="175"/>
      <c r="Q3" s="209" t="s">
        <v>98</v>
      </c>
      <c r="R3" s="209"/>
      <c r="S3" s="206" t="s">
        <v>96</v>
      </c>
      <c r="T3" s="206"/>
      <c r="U3" s="206"/>
      <c r="AH3" s="9" t="s">
        <v>391</v>
      </c>
    </row>
    <row r="4" spans="1:34" x14ac:dyDescent="0.25">
      <c r="A4" s="9" t="s">
        <v>341</v>
      </c>
      <c r="C4" s="9" t="s">
        <v>401</v>
      </c>
      <c r="T4" s="9" t="s">
        <v>396</v>
      </c>
      <c r="AH4" s="9" t="s">
        <v>393</v>
      </c>
    </row>
    <row r="5" spans="1:34" x14ac:dyDescent="0.25">
      <c r="A5" s="9"/>
      <c r="T5" s="9"/>
      <c r="AH5" s="9"/>
    </row>
    <row r="6" spans="1:34" x14ac:dyDescent="0.25">
      <c r="A6" s="9"/>
      <c r="T6" s="9"/>
      <c r="AH6" s="9" t="s">
        <v>392</v>
      </c>
    </row>
    <row r="7" spans="1:34" s="231" customFormat="1" x14ac:dyDescent="0.25">
      <c r="A7" s="231" t="s">
        <v>302</v>
      </c>
      <c r="T7" s="231" t="s">
        <v>302</v>
      </c>
    </row>
    <row r="8" spans="1:34" x14ac:dyDescent="0.25">
      <c r="A8" s="9" t="s">
        <v>397</v>
      </c>
      <c r="U8" s="228"/>
      <c r="V8" s="228"/>
      <c r="W8" s="228"/>
      <c r="X8" s="228"/>
      <c r="Y8" s="228"/>
      <c r="Z8" s="228"/>
    </row>
    <row r="9" spans="1:34" x14ac:dyDescent="0.25">
      <c r="A9" s="9"/>
      <c r="U9" s="228"/>
      <c r="V9" s="228"/>
      <c r="W9" s="228"/>
      <c r="X9" s="228"/>
      <c r="Y9" s="228"/>
      <c r="Z9" s="228"/>
    </row>
    <row r="10" spans="1:34" x14ac:dyDescent="0.25">
      <c r="A10" s="9"/>
      <c r="U10" s="228"/>
      <c r="V10" s="228"/>
      <c r="W10" s="228"/>
      <c r="X10" s="228"/>
      <c r="Y10" s="228"/>
      <c r="Z10" s="228"/>
    </row>
    <row r="11" spans="1:34" x14ac:dyDescent="0.25">
      <c r="A11" s="9"/>
      <c r="U11" s="228"/>
      <c r="V11" s="228"/>
      <c r="W11" s="228"/>
      <c r="X11" s="228"/>
      <c r="Y11" s="228"/>
      <c r="Z11" s="228"/>
    </row>
    <row r="12" spans="1:34" x14ac:dyDescent="0.25">
      <c r="A12" s="9"/>
      <c r="U12" s="228"/>
      <c r="V12" s="228"/>
      <c r="W12" s="228"/>
      <c r="X12" s="228"/>
      <c r="Y12" s="228"/>
      <c r="Z12" s="228"/>
    </row>
    <row r="13" spans="1:34" x14ac:dyDescent="0.25">
      <c r="A13" s="9"/>
      <c r="U13" s="228"/>
      <c r="V13" s="228"/>
      <c r="W13" s="228"/>
      <c r="X13" s="228"/>
      <c r="Y13" s="228"/>
      <c r="Z13" s="228"/>
    </row>
    <row r="14" spans="1:34" x14ac:dyDescent="0.25">
      <c r="A14" s="9"/>
      <c r="U14" s="228"/>
      <c r="V14" s="228"/>
      <c r="W14" s="228"/>
      <c r="X14" s="228"/>
      <c r="Y14" s="228"/>
      <c r="Z14" s="228"/>
    </row>
    <row r="15" spans="1:34" x14ac:dyDescent="0.25">
      <c r="A15" s="9"/>
      <c r="U15" s="228"/>
      <c r="V15" s="228"/>
      <c r="W15" s="228"/>
      <c r="X15" s="228"/>
      <c r="Y15" s="228"/>
      <c r="Z15" s="228"/>
    </row>
    <row r="16" spans="1:34" x14ac:dyDescent="0.25">
      <c r="A16" s="9"/>
      <c r="U16" s="228"/>
      <c r="V16" s="228"/>
      <c r="W16" s="228"/>
      <c r="X16" s="228"/>
      <c r="Y16" s="228"/>
      <c r="Z16" s="228"/>
    </row>
    <row r="17" spans="1:26" x14ac:dyDescent="0.25">
      <c r="A17" s="9"/>
      <c r="U17" s="228"/>
      <c r="V17" s="228"/>
      <c r="W17" s="228"/>
      <c r="X17" s="228"/>
      <c r="Y17" s="228"/>
      <c r="Z17" s="228"/>
    </row>
    <row r="18" spans="1:26" x14ac:dyDescent="0.25">
      <c r="A18" s="9"/>
      <c r="U18" s="228"/>
      <c r="V18" s="228"/>
      <c r="W18" s="228"/>
      <c r="X18" s="228"/>
      <c r="Y18" s="228"/>
      <c r="Z18" s="228"/>
    </row>
    <row r="19" spans="1:26" x14ac:dyDescent="0.25">
      <c r="A19" s="9"/>
      <c r="U19" s="228"/>
      <c r="V19" s="228"/>
      <c r="W19" s="228"/>
      <c r="X19" s="228"/>
      <c r="Y19" s="228"/>
      <c r="Z19" s="228"/>
    </row>
    <row r="20" spans="1:26" x14ac:dyDescent="0.25">
      <c r="A20" s="9"/>
      <c r="U20" s="228"/>
      <c r="V20" s="228"/>
      <c r="W20" s="228"/>
      <c r="X20" s="228"/>
      <c r="Y20" s="228"/>
      <c r="Z20" s="228"/>
    </row>
    <row r="21" spans="1:26" x14ac:dyDescent="0.25">
      <c r="A21" s="9"/>
      <c r="U21" s="228"/>
      <c r="V21" s="228"/>
      <c r="W21" s="228"/>
      <c r="X21" s="228"/>
      <c r="Y21" s="228"/>
      <c r="Z21" s="228"/>
    </row>
    <row r="22" spans="1:26" x14ac:dyDescent="0.25">
      <c r="A22" s="9"/>
      <c r="U22" s="228"/>
      <c r="V22" s="228"/>
      <c r="W22" s="228"/>
      <c r="X22" s="228"/>
      <c r="Y22" s="228"/>
      <c r="Z22" s="228"/>
    </row>
    <row r="23" spans="1:26" x14ac:dyDescent="0.25">
      <c r="A23" s="9"/>
      <c r="U23" s="228"/>
      <c r="V23" s="228"/>
      <c r="W23" s="228"/>
      <c r="X23" s="228"/>
      <c r="Y23" s="228"/>
      <c r="Z23" s="228"/>
    </row>
    <row r="24" spans="1:26" x14ac:dyDescent="0.25">
      <c r="A24" s="9"/>
      <c r="U24" s="228"/>
      <c r="V24" s="228"/>
      <c r="W24" s="228"/>
      <c r="X24" s="228"/>
      <c r="Y24" s="228"/>
      <c r="Z24" s="228"/>
    </row>
    <row r="25" spans="1:26" x14ac:dyDescent="0.25">
      <c r="A25" s="9"/>
      <c r="U25" s="228"/>
      <c r="V25" s="228"/>
      <c r="W25" s="228"/>
      <c r="X25" s="228"/>
      <c r="Y25" s="228"/>
      <c r="Z25" s="228"/>
    </row>
    <row r="26" spans="1:26" x14ac:dyDescent="0.25">
      <c r="A26" s="9"/>
      <c r="U26" s="228"/>
      <c r="V26" s="228"/>
      <c r="W26" s="228"/>
      <c r="X26" s="228"/>
      <c r="Y26" s="228"/>
      <c r="Z26" s="228"/>
    </row>
    <row r="27" spans="1:26" x14ac:dyDescent="0.25">
      <c r="A27" s="9"/>
      <c r="U27" s="228"/>
      <c r="V27" s="228"/>
      <c r="W27" s="228"/>
      <c r="X27" s="228"/>
      <c r="Y27" s="228"/>
      <c r="Z27" s="228"/>
    </row>
    <row r="28" spans="1:26" x14ac:dyDescent="0.25">
      <c r="A28" s="9"/>
      <c r="U28" s="228"/>
      <c r="V28" s="228"/>
      <c r="W28" s="228"/>
      <c r="X28" s="228"/>
      <c r="Y28" s="228"/>
      <c r="Z28" s="228"/>
    </row>
    <row r="29" spans="1:26" x14ac:dyDescent="0.25">
      <c r="A29" s="9"/>
      <c r="U29" s="228"/>
      <c r="V29" s="228"/>
      <c r="W29" s="228"/>
      <c r="X29" s="228"/>
      <c r="Y29" s="228"/>
      <c r="Z29" s="228"/>
    </row>
    <row r="30" spans="1:26" x14ac:dyDescent="0.25">
      <c r="A30" s="9"/>
      <c r="U30" s="228"/>
      <c r="V30" s="228"/>
      <c r="W30" s="228"/>
      <c r="X30" s="228"/>
      <c r="Y30" s="228"/>
      <c r="Z30" s="228"/>
    </row>
    <row r="31" spans="1:26" x14ac:dyDescent="0.25">
      <c r="A31" s="9"/>
      <c r="U31" s="228"/>
      <c r="V31" s="228"/>
      <c r="W31" s="228"/>
      <c r="X31" s="228"/>
      <c r="Y31" s="228"/>
      <c r="Z31" s="228"/>
    </row>
    <row r="32" spans="1:26" x14ac:dyDescent="0.25">
      <c r="A32" s="9"/>
      <c r="U32" s="228"/>
      <c r="V32" s="228"/>
      <c r="W32" s="228"/>
      <c r="X32" s="228"/>
      <c r="Y32" s="228"/>
      <c r="Z32" s="228"/>
    </row>
    <row r="33" spans="1:26" x14ac:dyDescent="0.25">
      <c r="A33" s="9"/>
      <c r="U33" s="228"/>
      <c r="V33" s="228"/>
      <c r="W33" s="228"/>
      <c r="X33" s="228"/>
      <c r="Y33" s="228"/>
      <c r="Z33" s="228"/>
    </row>
    <row r="34" spans="1:26" x14ac:dyDescent="0.25">
      <c r="A34" s="9"/>
      <c r="U34" s="228"/>
      <c r="V34" s="228"/>
      <c r="W34" s="228"/>
      <c r="X34" s="228"/>
      <c r="Y34" s="228"/>
      <c r="Z34" s="228"/>
    </row>
    <row r="35" spans="1:26" x14ac:dyDescent="0.25">
      <c r="A35" s="9" t="s">
        <v>394</v>
      </c>
      <c r="U35" s="228"/>
      <c r="V35" s="228"/>
      <c r="W35" s="228"/>
      <c r="X35" s="228"/>
      <c r="Y35" s="228"/>
      <c r="Z35" s="228"/>
    </row>
    <row r="36" spans="1:26" x14ac:dyDescent="0.25">
      <c r="U36" s="228"/>
      <c r="V36" s="228"/>
      <c r="W36" s="228"/>
      <c r="X36" s="228"/>
      <c r="Y36" s="228"/>
      <c r="Z36" s="228"/>
    </row>
    <row r="37" spans="1:26" x14ac:dyDescent="0.25">
      <c r="U37" s="228"/>
      <c r="V37" s="228"/>
      <c r="W37" s="228"/>
      <c r="X37" s="228"/>
      <c r="Y37" s="228"/>
      <c r="Z37" s="228"/>
    </row>
    <row r="38" spans="1:26" x14ac:dyDescent="0.25">
      <c r="U38" s="228"/>
      <c r="V38" s="228"/>
      <c r="W38" s="228"/>
      <c r="X38" s="228"/>
      <c r="Y38" s="228"/>
      <c r="Z38" s="228"/>
    </row>
    <row r="39" spans="1:26" x14ac:dyDescent="0.25">
      <c r="U39" s="228"/>
      <c r="V39" s="228"/>
      <c r="W39" s="228"/>
      <c r="X39" s="228"/>
      <c r="Y39" s="228"/>
      <c r="Z39" s="228"/>
    </row>
    <row r="41" spans="1:26" x14ac:dyDescent="0.25">
      <c r="U41" s="228"/>
      <c r="V41" s="228"/>
      <c r="W41" s="228"/>
      <c r="X41" s="228"/>
      <c r="Y41" s="228"/>
      <c r="Z41" s="228"/>
    </row>
    <row r="42" spans="1:26" x14ac:dyDescent="0.25">
      <c r="U42" s="228"/>
      <c r="V42" s="228"/>
      <c r="W42" s="228"/>
      <c r="X42" s="228"/>
      <c r="Y42" s="228"/>
      <c r="Z42" s="228"/>
    </row>
    <row r="43" spans="1:26" x14ac:dyDescent="0.25">
      <c r="U43" s="228"/>
      <c r="V43" s="228"/>
      <c r="W43" s="228"/>
      <c r="X43" s="228"/>
      <c r="Y43" s="228"/>
      <c r="Z43" s="228"/>
    </row>
    <row r="44" spans="1:26" x14ac:dyDescent="0.25">
      <c r="U44" s="228"/>
      <c r="V44" s="228"/>
      <c r="W44" s="228"/>
      <c r="X44" s="228"/>
      <c r="Y44" s="228"/>
      <c r="Z44" s="228"/>
    </row>
    <row r="45" spans="1:26" x14ac:dyDescent="0.25">
      <c r="U45" s="228"/>
      <c r="V45" s="228"/>
      <c r="W45" s="228"/>
      <c r="X45" s="228"/>
      <c r="Y45" s="228"/>
      <c r="Z45" s="228"/>
    </row>
    <row r="46" spans="1:26" x14ac:dyDescent="0.25">
      <c r="U46" s="228"/>
      <c r="V46" s="228"/>
      <c r="W46" s="228"/>
      <c r="X46" s="228"/>
      <c r="Y46" s="228"/>
      <c r="Z46" s="228"/>
    </row>
    <row r="47" spans="1:26" x14ac:dyDescent="0.25">
      <c r="U47" s="228"/>
      <c r="V47" s="228"/>
      <c r="W47" s="228"/>
      <c r="X47" s="228"/>
      <c r="Y47" s="228"/>
      <c r="Z47" s="228"/>
    </row>
    <row r="48" spans="1:26" x14ac:dyDescent="0.25">
      <c r="U48" s="228"/>
      <c r="V48" s="228"/>
      <c r="W48" s="228"/>
      <c r="X48" s="228"/>
      <c r="Y48" s="228"/>
      <c r="Z48" s="228"/>
    </row>
    <row r="49" spans="21:26" x14ac:dyDescent="0.25">
      <c r="U49" s="228"/>
      <c r="V49" s="228"/>
      <c r="W49" s="228"/>
      <c r="X49" s="228"/>
      <c r="Y49" s="228"/>
      <c r="Z49" s="228"/>
    </row>
    <row r="50" spans="21:26" x14ac:dyDescent="0.25">
      <c r="U50" s="228"/>
      <c r="V50" s="228"/>
      <c r="W50" s="228"/>
      <c r="X50" s="228"/>
      <c r="Y50" s="228"/>
      <c r="Z50" s="228"/>
    </row>
    <row r="51" spans="21:26" x14ac:dyDescent="0.25">
      <c r="U51" s="228"/>
      <c r="V51" s="228"/>
      <c r="W51" s="228"/>
      <c r="X51" s="228"/>
      <c r="Y51" s="228"/>
      <c r="Z51" s="228"/>
    </row>
    <row r="52" spans="21:26" x14ac:dyDescent="0.25">
      <c r="U52" s="228"/>
      <c r="V52" s="228"/>
      <c r="W52" s="228"/>
      <c r="X52" s="228"/>
      <c r="Y52" s="228"/>
      <c r="Z52" s="228"/>
    </row>
    <row r="53" spans="21:26" x14ac:dyDescent="0.25">
      <c r="U53" s="228"/>
      <c r="V53" s="228"/>
      <c r="W53" s="228"/>
      <c r="X53" s="228"/>
      <c r="Y53" s="228"/>
      <c r="Z53" s="228"/>
    </row>
    <row r="54" spans="21:26" x14ac:dyDescent="0.25">
      <c r="U54" s="228"/>
      <c r="V54" s="228"/>
      <c r="W54" s="228"/>
      <c r="X54" s="228"/>
      <c r="Y54" s="228"/>
      <c r="Z54" s="228"/>
    </row>
    <row r="55" spans="21:26" x14ac:dyDescent="0.25">
      <c r="U55" s="228"/>
      <c r="V55" s="228"/>
      <c r="W55" s="228"/>
      <c r="X55" s="228"/>
      <c r="Y55" s="228"/>
      <c r="Z55" s="228"/>
    </row>
    <row r="56" spans="21:26" x14ac:dyDescent="0.25">
      <c r="U56" s="228"/>
      <c r="V56" s="228"/>
      <c r="W56" s="228"/>
      <c r="X56" s="228"/>
      <c r="Y56" s="228"/>
      <c r="Z56" s="228"/>
    </row>
    <row r="57" spans="21:26" x14ac:dyDescent="0.25">
      <c r="U57" s="228"/>
      <c r="V57" s="228"/>
      <c r="W57" s="228"/>
      <c r="X57" s="228"/>
      <c r="Y57" s="228"/>
      <c r="Z57" s="228"/>
    </row>
    <row r="58" spans="21:26" x14ac:dyDescent="0.25">
      <c r="U58" s="228"/>
      <c r="V58" s="228"/>
      <c r="W58" s="228"/>
      <c r="X58" s="228"/>
      <c r="Y58" s="228"/>
      <c r="Z58" s="228"/>
    </row>
    <row r="59" spans="21:26" x14ac:dyDescent="0.25">
      <c r="U59" s="228"/>
      <c r="V59" s="228"/>
      <c r="W59" s="228"/>
      <c r="X59" s="228"/>
      <c r="Y59" s="228"/>
      <c r="Z59" s="228"/>
    </row>
    <row r="60" spans="21:26" x14ac:dyDescent="0.25">
      <c r="U60" s="228"/>
      <c r="V60" s="228"/>
      <c r="W60" s="228"/>
      <c r="X60" s="228"/>
      <c r="Y60" s="228"/>
      <c r="Z60" s="228"/>
    </row>
    <row r="61" spans="21:26" x14ac:dyDescent="0.25">
      <c r="U61" s="228"/>
      <c r="V61" s="228"/>
      <c r="W61" s="228"/>
      <c r="X61" s="228"/>
      <c r="Y61" s="228"/>
      <c r="Z61" s="228"/>
    </row>
    <row r="62" spans="21:26" x14ac:dyDescent="0.25">
      <c r="U62" s="228"/>
      <c r="V62" s="228"/>
      <c r="W62" s="228"/>
      <c r="X62" s="228"/>
      <c r="Y62" s="228"/>
      <c r="Z62" s="228"/>
    </row>
    <row r="63" spans="21:26" x14ac:dyDescent="0.25">
      <c r="U63" s="228"/>
      <c r="V63" s="228"/>
      <c r="W63" s="228"/>
      <c r="X63" s="228"/>
      <c r="Y63" s="228"/>
      <c r="Z63" s="228"/>
    </row>
    <row r="64" spans="21:26" x14ac:dyDescent="0.25">
      <c r="U64" s="228"/>
      <c r="V64" s="228"/>
      <c r="W64" s="228"/>
      <c r="X64" s="228"/>
      <c r="Y64" s="228"/>
      <c r="Z64" s="228"/>
    </row>
    <row r="65" spans="1:26" x14ac:dyDescent="0.25">
      <c r="U65" s="228"/>
      <c r="V65" s="228"/>
      <c r="W65" s="228"/>
      <c r="X65" s="228"/>
      <c r="Y65" s="228"/>
      <c r="Z65" s="228"/>
    </row>
    <row r="66" spans="1:26" x14ac:dyDescent="0.25">
      <c r="U66" s="228"/>
      <c r="V66" s="228"/>
      <c r="W66" s="228"/>
      <c r="X66" s="228"/>
      <c r="Y66" s="228"/>
      <c r="Z66" s="228"/>
    </row>
    <row r="67" spans="1:26" x14ac:dyDescent="0.25">
      <c r="U67" s="228"/>
      <c r="V67" s="228"/>
      <c r="W67" s="228"/>
      <c r="X67" s="228"/>
      <c r="Y67" s="228"/>
      <c r="Z67" s="228"/>
    </row>
    <row r="68" spans="1:26" x14ac:dyDescent="0.25">
      <c r="A68" s="9" t="s">
        <v>395</v>
      </c>
      <c r="U68" s="228"/>
      <c r="V68" s="228"/>
      <c r="W68" s="228"/>
      <c r="X68" s="228"/>
      <c r="Y68" s="228"/>
      <c r="Z68" s="228"/>
    </row>
    <row r="69" spans="1:26" x14ac:dyDescent="0.25">
      <c r="U69" s="228"/>
      <c r="V69" s="228"/>
      <c r="W69" s="228"/>
      <c r="X69" s="228"/>
      <c r="Y69" s="228"/>
      <c r="Z69" s="228"/>
    </row>
    <row r="70" spans="1:26" x14ac:dyDescent="0.25">
      <c r="U70" s="228"/>
      <c r="V70" s="228"/>
      <c r="W70" s="228"/>
      <c r="X70" s="228"/>
      <c r="Y70" s="228"/>
      <c r="Z70" s="228"/>
    </row>
    <row r="71" spans="1:26" x14ac:dyDescent="0.25">
      <c r="U71" s="228"/>
      <c r="V71" s="228"/>
      <c r="W71" s="228"/>
      <c r="X71" s="228"/>
      <c r="Y71" s="228"/>
      <c r="Z71" s="228"/>
    </row>
    <row r="72" spans="1:26" x14ac:dyDescent="0.25">
      <c r="U72" s="228"/>
      <c r="V72" s="228"/>
      <c r="W72" s="228"/>
      <c r="X72" s="228"/>
      <c r="Y72" s="228"/>
      <c r="Z72" s="228"/>
    </row>
    <row r="73" spans="1:26" x14ac:dyDescent="0.25">
      <c r="U73" s="228"/>
      <c r="V73" s="228"/>
      <c r="W73" s="228"/>
      <c r="X73" s="228"/>
      <c r="Y73" s="228"/>
      <c r="Z73" s="228"/>
    </row>
    <row r="74" spans="1:26" x14ac:dyDescent="0.25">
      <c r="U74" s="228"/>
      <c r="V74" s="228"/>
      <c r="W74" s="228"/>
      <c r="X74" s="228"/>
      <c r="Y74" s="228"/>
      <c r="Z74" s="228"/>
    </row>
    <row r="75" spans="1:26" x14ac:dyDescent="0.25">
      <c r="U75" s="228"/>
      <c r="V75" s="228"/>
      <c r="W75" s="228"/>
      <c r="X75" s="228"/>
      <c r="Y75" s="228"/>
      <c r="Z75" s="228"/>
    </row>
    <row r="76" spans="1:26" x14ac:dyDescent="0.25">
      <c r="U76" s="228"/>
      <c r="V76" s="228"/>
      <c r="W76" s="228"/>
      <c r="X76" s="228"/>
      <c r="Y76" s="228"/>
      <c r="Z76" s="228"/>
    </row>
    <row r="77" spans="1:26" x14ac:dyDescent="0.25">
      <c r="U77" s="228"/>
      <c r="V77" s="228"/>
      <c r="W77" s="228"/>
      <c r="X77" s="228"/>
      <c r="Y77" s="228"/>
      <c r="Z77" s="228"/>
    </row>
    <row r="78" spans="1:26" x14ac:dyDescent="0.25">
      <c r="U78" s="228"/>
      <c r="V78" s="228"/>
      <c r="W78" s="228"/>
      <c r="X78" s="228"/>
      <c r="Y78" s="228"/>
      <c r="Z78" s="228"/>
    </row>
    <row r="79" spans="1:26" x14ac:dyDescent="0.25">
      <c r="U79" s="228"/>
      <c r="V79" s="228"/>
      <c r="W79" s="228"/>
      <c r="X79" s="228"/>
      <c r="Y79" s="228"/>
      <c r="Z79" s="228"/>
    </row>
    <row r="80" spans="1:26" x14ac:dyDescent="0.25">
      <c r="U80" s="228"/>
      <c r="V80" s="228"/>
      <c r="W80" s="228"/>
      <c r="X80" s="228"/>
      <c r="Y80" s="228"/>
      <c r="Z80" s="228"/>
    </row>
    <row r="81" spans="1:26" x14ac:dyDescent="0.25">
      <c r="U81" s="228"/>
      <c r="V81" s="228"/>
      <c r="W81" s="228"/>
      <c r="X81" s="228"/>
      <c r="Y81" s="228"/>
      <c r="Z81" s="228"/>
    </row>
    <row r="82" spans="1:26" x14ac:dyDescent="0.25">
      <c r="U82" s="228"/>
      <c r="V82" s="228"/>
      <c r="W82" s="228"/>
      <c r="X82" s="228"/>
      <c r="Y82" s="228"/>
      <c r="Z82" s="228"/>
    </row>
    <row r="83" spans="1:26" x14ac:dyDescent="0.25">
      <c r="U83" s="228"/>
      <c r="V83" s="228"/>
      <c r="W83" s="228"/>
      <c r="X83" s="228"/>
      <c r="Y83" s="228"/>
      <c r="Z83" s="228"/>
    </row>
    <row r="84" spans="1:26" x14ac:dyDescent="0.25">
      <c r="U84" s="228"/>
      <c r="V84" s="228"/>
      <c r="W84" s="228"/>
      <c r="X84" s="228"/>
      <c r="Y84" s="228"/>
      <c r="Z84" s="228"/>
    </row>
    <row r="85" spans="1:26" x14ac:dyDescent="0.25">
      <c r="U85" s="228"/>
      <c r="V85" s="228"/>
      <c r="W85" s="228"/>
      <c r="X85" s="228"/>
      <c r="Y85" s="228"/>
      <c r="Z85" s="228"/>
    </row>
    <row r="86" spans="1:26" x14ac:dyDescent="0.25">
      <c r="U86" s="228"/>
      <c r="V86" s="228"/>
      <c r="W86" s="228"/>
      <c r="X86" s="228"/>
      <c r="Y86" s="228"/>
      <c r="Z86" s="228"/>
    </row>
    <row r="87" spans="1:26" x14ac:dyDescent="0.25">
      <c r="U87" s="228"/>
      <c r="V87" s="228"/>
      <c r="W87" s="228"/>
      <c r="X87" s="228"/>
      <c r="Y87" s="228"/>
      <c r="Z87" s="228"/>
    </row>
    <row r="88" spans="1:26" x14ac:dyDescent="0.25">
      <c r="U88" s="228"/>
      <c r="V88" s="228"/>
      <c r="W88" s="228"/>
      <c r="X88" s="228"/>
      <c r="Y88" s="228"/>
      <c r="Z88" s="228"/>
    </row>
    <row r="89" spans="1:26" x14ac:dyDescent="0.25">
      <c r="U89" s="228"/>
      <c r="V89" s="228"/>
      <c r="W89" s="228"/>
      <c r="X89" s="228"/>
      <c r="Y89" s="228"/>
      <c r="Z89" s="228"/>
    </row>
    <row r="90" spans="1:26" s="230" customFormat="1" x14ac:dyDescent="0.25">
      <c r="A90" s="230" t="s">
        <v>303</v>
      </c>
      <c r="T90" s="230" t="s">
        <v>303</v>
      </c>
    </row>
    <row r="91" spans="1:26" s="232" customFormat="1" x14ac:dyDescent="0.25">
      <c r="A91" s="233" t="s">
        <v>397</v>
      </c>
    </row>
    <row r="92" spans="1:26" s="232" customFormat="1" x14ac:dyDescent="0.25"/>
    <row r="93" spans="1:26" s="232" customFormat="1" x14ac:dyDescent="0.25"/>
    <row r="94" spans="1:26" s="232" customFormat="1" x14ac:dyDescent="0.25"/>
    <row r="95" spans="1:26" s="232" customFormat="1" x14ac:dyDescent="0.25"/>
    <row r="96" spans="1:26" s="232" customFormat="1" x14ac:dyDescent="0.25"/>
    <row r="97" s="232" customFormat="1" x14ac:dyDescent="0.25"/>
    <row r="98" s="232" customFormat="1" x14ac:dyDescent="0.25"/>
    <row r="99" s="232" customFormat="1" x14ac:dyDescent="0.25"/>
    <row r="100" s="232" customFormat="1" x14ac:dyDescent="0.25"/>
    <row r="101" s="232" customFormat="1" x14ac:dyDescent="0.25"/>
    <row r="102" s="232" customFormat="1" x14ac:dyDescent="0.25"/>
    <row r="103" s="232" customFormat="1" x14ac:dyDescent="0.25"/>
    <row r="104" s="232" customFormat="1" x14ac:dyDescent="0.25"/>
    <row r="105" s="232" customFormat="1" x14ac:dyDescent="0.25"/>
    <row r="106" s="232" customFormat="1" x14ac:dyDescent="0.25"/>
    <row r="107" s="232" customFormat="1" x14ac:dyDescent="0.25"/>
    <row r="108" s="232" customFormat="1" x14ac:dyDescent="0.25"/>
    <row r="109" s="232" customFormat="1" x14ac:dyDescent="0.25"/>
    <row r="110" s="232" customFormat="1" x14ac:dyDescent="0.25"/>
    <row r="111" s="232" customFormat="1" x14ac:dyDescent="0.25"/>
    <row r="112" s="232" customFormat="1" x14ac:dyDescent="0.25"/>
    <row r="113" spans="1:1" s="232" customFormat="1" x14ac:dyDescent="0.25"/>
    <row r="114" spans="1:1" s="232" customFormat="1" x14ac:dyDescent="0.25"/>
    <row r="115" spans="1:1" s="232" customFormat="1" x14ac:dyDescent="0.25"/>
    <row r="116" spans="1:1" s="232" customFormat="1" x14ac:dyDescent="0.25"/>
    <row r="118" spans="1:1" s="232" customFormat="1" x14ac:dyDescent="0.25"/>
    <row r="120" spans="1:1" x14ac:dyDescent="0.25">
      <c r="A120" s="9" t="s">
        <v>394</v>
      </c>
    </row>
  </sheetData>
  <mergeCells count="7">
    <mergeCell ref="S2:U2"/>
    <mergeCell ref="S3:U3"/>
    <mergeCell ref="A1:AE1"/>
    <mergeCell ref="Q2:R2"/>
    <mergeCell ref="Q3:R3"/>
    <mergeCell ref="A2:O2"/>
    <mergeCell ref="A3:O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6BF-A1A8-433E-8410-788F2FD1D0C2}">
  <dimension ref="A1:AD125"/>
  <sheetViews>
    <sheetView workbookViewId="0">
      <selection activeCell="L11" sqref="L11"/>
    </sheetView>
  </sheetViews>
  <sheetFormatPr defaultRowHeight="13.2" x14ac:dyDescent="0.25"/>
  <sheetData>
    <row r="1" spans="1:30" ht="18" customHeight="1" thickBot="1" x14ac:dyDescent="0.3">
      <c r="A1" s="207" t="s">
        <v>99</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row>
    <row r="2" spans="1:30" ht="21" customHeight="1" thickTop="1" x14ac:dyDescent="0.25">
      <c r="A2" s="210" t="s">
        <v>97</v>
      </c>
      <c r="B2" s="210"/>
      <c r="C2" s="210"/>
      <c r="D2" s="210"/>
      <c r="E2" s="210"/>
      <c r="F2" s="210"/>
      <c r="G2" s="210"/>
      <c r="H2" s="210"/>
      <c r="I2" s="210"/>
      <c r="J2" s="210"/>
      <c r="K2" s="210"/>
      <c r="L2" s="210"/>
      <c r="M2" s="210"/>
      <c r="N2" s="210"/>
      <c r="O2" s="210"/>
      <c r="P2" s="208" t="s">
        <v>301</v>
      </c>
      <c r="Q2" s="208"/>
      <c r="R2" s="205" t="s">
        <v>300</v>
      </c>
      <c r="S2" s="205"/>
      <c r="T2" s="205"/>
    </row>
    <row r="3" spans="1:30" ht="40.950000000000003" customHeight="1" x14ac:dyDescent="0.25">
      <c r="A3" s="211"/>
      <c r="B3" s="211"/>
      <c r="C3" s="211"/>
      <c r="D3" s="211"/>
      <c r="E3" s="211"/>
      <c r="F3" s="211"/>
      <c r="G3" s="211"/>
      <c r="H3" s="211"/>
      <c r="I3" s="211"/>
      <c r="J3" s="211"/>
      <c r="K3" s="211"/>
      <c r="L3" s="211"/>
      <c r="M3" s="211"/>
      <c r="N3" s="211"/>
      <c r="O3" s="211"/>
      <c r="P3" s="209" t="s">
        <v>98</v>
      </c>
      <c r="Q3" s="209"/>
      <c r="R3" s="206" t="s">
        <v>96</v>
      </c>
      <c r="S3" s="206"/>
      <c r="T3" s="206"/>
    </row>
    <row r="4" spans="1:30" x14ac:dyDescent="0.25">
      <c r="A4" t="s">
        <v>100</v>
      </c>
    </row>
    <row r="23" spans="1:12" x14ac:dyDescent="0.25">
      <c r="A23" s="9"/>
    </row>
    <row r="24" spans="1:12" x14ac:dyDescent="0.25">
      <c r="A24" s="9"/>
    </row>
    <row r="25" spans="1:12" x14ac:dyDescent="0.25">
      <c r="A25" s="9"/>
      <c r="L25" s="9"/>
    </row>
    <row r="26" spans="1:12" x14ac:dyDescent="0.25">
      <c r="A26" s="9"/>
      <c r="L26" s="9"/>
    </row>
    <row r="27" spans="1:12" x14ac:dyDescent="0.25">
      <c r="A27" s="9"/>
      <c r="L27" s="9"/>
    </row>
    <row r="28" spans="1:12" x14ac:dyDescent="0.25">
      <c r="A28" s="9"/>
      <c r="L28" s="9"/>
    </row>
    <row r="29" spans="1:12" x14ac:dyDescent="0.25">
      <c r="A29" s="9"/>
      <c r="L29" s="9"/>
    </row>
    <row r="30" spans="1:12" x14ac:dyDescent="0.25">
      <c r="A30" s="9"/>
      <c r="L30" s="9"/>
    </row>
    <row r="31" spans="1:12" x14ac:dyDescent="0.25">
      <c r="A31" s="9"/>
      <c r="L31" s="9"/>
    </row>
    <row r="32" spans="1:12" x14ac:dyDescent="0.25">
      <c r="A32" s="9"/>
      <c r="L32" s="9"/>
    </row>
    <row r="33" spans="1:12" x14ac:dyDescent="0.25">
      <c r="A33" s="9"/>
      <c r="L33" s="9"/>
    </row>
    <row r="34" spans="1:12" x14ac:dyDescent="0.25">
      <c r="A34" s="9"/>
      <c r="L34" s="9"/>
    </row>
    <row r="35" spans="1:12" x14ac:dyDescent="0.25">
      <c r="A35" s="9"/>
      <c r="L35" s="9"/>
    </row>
    <row r="36" spans="1:12" x14ac:dyDescent="0.25">
      <c r="A36" s="9"/>
      <c r="L36" s="9"/>
    </row>
    <row r="37" spans="1:12" x14ac:dyDescent="0.25">
      <c r="A37" s="9"/>
      <c r="L37" s="9"/>
    </row>
    <row r="38" spans="1:12" x14ac:dyDescent="0.25">
      <c r="A38" s="9"/>
      <c r="L38" s="9"/>
    </row>
    <row r="39" spans="1:12" x14ac:dyDescent="0.25">
      <c r="A39" s="9" t="s">
        <v>101</v>
      </c>
      <c r="L39" s="9"/>
    </row>
    <row r="40" spans="1:12" x14ac:dyDescent="0.25">
      <c r="A40" s="9"/>
      <c r="L40" s="9"/>
    </row>
    <row r="41" spans="1:12" x14ac:dyDescent="0.25">
      <c r="A41" s="9"/>
      <c r="L41" s="9"/>
    </row>
    <row r="42" spans="1:12" x14ac:dyDescent="0.25">
      <c r="A42" s="9"/>
      <c r="L42" s="9"/>
    </row>
    <row r="43" spans="1:12" x14ac:dyDescent="0.25">
      <c r="A43" s="9"/>
      <c r="L43" s="9"/>
    </row>
    <row r="44" spans="1:12" x14ac:dyDescent="0.25">
      <c r="A44" s="9"/>
      <c r="L44" s="9"/>
    </row>
    <row r="45" spans="1:12" x14ac:dyDescent="0.25">
      <c r="A45" s="9"/>
      <c r="L45" s="9"/>
    </row>
    <row r="48" spans="1:12" x14ac:dyDescent="0.25">
      <c r="A48" s="9"/>
    </row>
    <row r="49" spans="1:12" x14ac:dyDescent="0.25">
      <c r="A49" s="9"/>
    </row>
    <row r="50" spans="1:12" x14ac:dyDescent="0.25">
      <c r="A50" s="9"/>
      <c r="L50" s="9"/>
    </row>
    <row r="51" spans="1:12" x14ac:dyDescent="0.25">
      <c r="A51" s="9"/>
      <c r="L51" s="9"/>
    </row>
    <row r="52" spans="1:12" x14ac:dyDescent="0.25">
      <c r="A52" s="9"/>
      <c r="L52" s="9"/>
    </row>
    <row r="53" spans="1:12" x14ac:dyDescent="0.25">
      <c r="A53" s="9"/>
      <c r="L53" s="9"/>
    </row>
    <row r="54" spans="1:12" x14ac:dyDescent="0.25">
      <c r="A54" s="9"/>
      <c r="L54" s="9"/>
    </row>
    <row r="55" spans="1:12" x14ac:dyDescent="0.25">
      <c r="A55" s="9"/>
      <c r="L55" s="9"/>
    </row>
    <row r="56" spans="1:12" x14ac:dyDescent="0.25">
      <c r="A56" s="9"/>
      <c r="L56" s="9"/>
    </row>
    <row r="57" spans="1:12" x14ac:dyDescent="0.25">
      <c r="A57" s="9"/>
      <c r="L57" s="9"/>
    </row>
    <row r="58" spans="1:12" x14ac:dyDescent="0.25">
      <c r="A58" s="9"/>
      <c r="L58" s="9"/>
    </row>
    <row r="59" spans="1:12" x14ac:dyDescent="0.25">
      <c r="A59" s="9"/>
      <c r="L59" s="9"/>
    </row>
    <row r="60" spans="1:12" x14ac:dyDescent="0.25">
      <c r="A60" s="9"/>
      <c r="L60" s="9"/>
    </row>
    <row r="61" spans="1:12" x14ac:dyDescent="0.25">
      <c r="A61" s="9"/>
      <c r="L61" s="9"/>
    </row>
    <row r="62" spans="1:12" x14ac:dyDescent="0.25">
      <c r="A62" s="9"/>
      <c r="L62" s="9"/>
    </row>
    <row r="63" spans="1:12" x14ac:dyDescent="0.25">
      <c r="A63" s="9"/>
      <c r="L63" s="9"/>
    </row>
    <row r="64" spans="1:12" x14ac:dyDescent="0.25">
      <c r="A64" s="9"/>
      <c r="L64" s="9"/>
    </row>
    <row r="65" spans="1:12" x14ac:dyDescent="0.25">
      <c r="A65" s="9"/>
      <c r="L65" s="9"/>
    </row>
    <row r="66" spans="1:12" x14ac:dyDescent="0.25">
      <c r="A66" s="9"/>
      <c r="L66" s="9"/>
    </row>
    <row r="67" spans="1:12" x14ac:dyDescent="0.25">
      <c r="A67" s="9"/>
      <c r="L67" s="9"/>
    </row>
    <row r="68" spans="1:12" x14ac:dyDescent="0.25">
      <c r="A68" s="9"/>
      <c r="L68" s="9"/>
    </row>
    <row r="69" spans="1:12" x14ac:dyDescent="0.25">
      <c r="A69" s="9"/>
      <c r="L69" s="9"/>
    </row>
    <row r="70" spans="1:12" x14ac:dyDescent="0.25">
      <c r="A70" s="9"/>
      <c r="L70" s="9"/>
    </row>
    <row r="73" spans="1:12" x14ac:dyDescent="0.25">
      <c r="A73" s="9"/>
    </row>
    <row r="74" spans="1:12" x14ac:dyDescent="0.25">
      <c r="A74" s="9"/>
    </row>
    <row r="75" spans="1:12" x14ac:dyDescent="0.25">
      <c r="A75" s="9"/>
      <c r="L75" s="9"/>
    </row>
    <row r="76" spans="1:12" x14ac:dyDescent="0.25">
      <c r="A76" s="9"/>
      <c r="L76" s="9"/>
    </row>
    <row r="77" spans="1:12" x14ac:dyDescent="0.25">
      <c r="A77" s="9"/>
      <c r="L77" s="9"/>
    </row>
    <row r="78" spans="1:12" x14ac:dyDescent="0.25">
      <c r="A78" s="9"/>
      <c r="L78" s="9"/>
    </row>
    <row r="79" spans="1:12" x14ac:dyDescent="0.25">
      <c r="A79" s="9"/>
      <c r="L79" s="9"/>
    </row>
    <row r="80" spans="1:12" x14ac:dyDescent="0.25">
      <c r="A80" s="9"/>
      <c r="L80" s="9"/>
    </row>
    <row r="81" spans="1:12" x14ac:dyDescent="0.25">
      <c r="A81" s="9"/>
      <c r="L81" s="9"/>
    </row>
    <row r="82" spans="1:12" x14ac:dyDescent="0.25">
      <c r="A82" s="9"/>
      <c r="L82" s="9"/>
    </row>
    <row r="83" spans="1:12" x14ac:dyDescent="0.25">
      <c r="A83" s="9"/>
      <c r="L83" s="9"/>
    </row>
    <row r="84" spans="1:12" x14ac:dyDescent="0.25">
      <c r="A84" s="9"/>
      <c r="L84" s="9"/>
    </row>
    <row r="85" spans="1:12" x14ac:dyDescent="0.25">
      <c r="A85" s="9"/>
      <c r="L85" s="9"/>
    </row>
    <row r="86" spans="1:12" x14ac:dyDescent="0.25">
      <c r="A86" s="9"/>
      <c r="L86" s="9"/>
    </row>
    <row r="87" spans="1:12" x14ac:dyDescent="0.25">
      <c r="A87" s="9"/>
      <c r="L87" s="9"/>
    </row>
    <row r="88" spans="1:12" x14ac:dyDescent="0.25">
      <c r="A88" s="9"/>
      <c r="L88" s="9"/>
    </row>
    <row r="89" spans="1:12" x14ac:dyDescent="0.25">
      <c r="A89" s="9"/>
      <c r="L89" s="9"/>
    </row>
    <row r="90" spans="1:12" x14ac:dyDescent="0.25">
      <c r="A90" s="9"/>
      <c r="L90" s="9"/>
    </row>
    <row r="91" spans="1:12" x14ac:dyDescent="0.25">
      <c r="A91" s="9"/>
      <c r="L91" s="9"/>
    </row>
    <row r="92" spans="1:12" x14ac:dyDescent="0.25">
      <c r="A92" s="9"/>
      <c r="L92" s="9"/>
    </row>
    <row r="93" spans="1:12" x14ac:dyDescent="0.25">
      <c r="A93" s="9"/>
      <c r="L93" s="9"/>
    </row>
    <row r="94" spans="1:12" x14ac:dyDescent="0.25">
      <c r="A94" s="9"/>
      <c r="L94" s="9"/>
    </row>
    <row r="95" spans="1:12" x14ac:dyDescent="0.25">
      <c r="A95" s="9"/>
      <c r="L95" s="9"/>
    </row>
    <row r="98" spans="1:12" x14ac:dyDescent="0.25">
      <c r="A98" s="9"/>
    </row>
    <row r="99" spans="1:12" x14ac:dyDescent="0.25">
      <c r="A99" s="9"/>
    </row>
    <row r="100" spans="1:12" x14ac:dyDescent="0.25">
      <c r="A100" s="9"/>
      <c r="L100" s="9"/>
    </row>
    <row r="101" spans="1:12" x14ac:dyDescent="0.25">
      <c r="A101" s="9"/>
      <c r="L101" s="9"/>
    </row>
    <row r="102" spans="1:12" x14ac:dyDescent="0.25">
      <c r="A102" s="9"/>
      <c r="L102" s="9"/>
    </row>
    <row r="103" spans="1:12" x14ac:dyDescent="0.25">
      <c r="A103" s="9"/>
      <c r="L103" s="9"/>
    </row>
    <row r="104" spans="1:12" x14ac:dyDescent="0.25">
      <c r="A104" s="9"/>
      <c r="L104" s="9"/>
    </row>
    <row r="105" spans="1:12" x14ac:dyDescent="0.25">
      <c r="A105" s="9"/>
      <c r="L105" s="9"/>
    </row>
    <row r="106" spans="1:12" x14ac:dyDescent="0.25">
      <c r="A106" s="9"/>
      <c r="L106" s="9"/>
    </row>
    <row r="107" spans="1:12" x14ac:dyDescent="0.25">
      <c r="A107" s="9"/>
      <c r="L107" s="9"/>
    </row>
    <row r="108" spans="1:12" x14ac:dyDescent="0.25">
      <c r="A108" s="9"/>
      <c r="L108" s="9"/>
    </row>
    <row r="109" spans="1:12" x14ac:dyDescent="0.25">
      <c r="A109" s="9"/>
      <c r="L109" s="9"/>
    </row>
    <row r="110" spans="1:12" x14ac:dyDescent="0.25">
      <c r="A110" s="9"/>
      <c r="L110" s="9"/>
    </row>
    <row r="111" spans="1:12" x14ac:dyDescent="0.25">
      <c r="A111" s="9"/>
      <c r="L111" s="9"/>
    </row>
    <row r="112" spans="1:12" x14ac:dyDescent="0.25">
      <c r="A112" s="9"/>
      <c r="L112" s="9"/>
    </row>
    <row r="113" spans="1:12" x14ac:dyDescent="0.25">
      <c r="A113" s="9"/>
      <c r="L113" s="9"/>
    </row>
    <row r="114" spans="1:12" x14ac:dyDescent="0.25">
      <c r="A114" s="9"/>
      <c r="L114" s="9"/>
    </row>
    <row r="115" spans="1:12" x14ac:dyDescent="0.25">
      <c r="A115" s="9"/>
      <c r="L115" s="9"/>
    </row>
    <row r="116" spans="1:12" x14ac:dyDescent="0.25">
      <c r="A116" s="9"/>
      <c r="L116" s="9"/>
    </row>
    <row r="117" spans="1:12" x14ac:dyDescent="0.25">
      <c r="A117" s="9"/>
      <c r="L117" s="9"/>
    </row>
    <row r="118" spans="1:12" x14ac:dyDescent="0.25">
      <c r="A118" s="9"/>
      <c r="L118" s="9"/>
    </row>
    <row r="119" spans="1:12" x14ac:dyDescent="0.25">
      <c r="A119" s="9"/>
      <c r="L119" s="9"/>
    </row>
    <row r="120" spans="1:12" x14ac:dyDescent="0.25">
      <c r="A120" s="9"/>
      <c r="L120" s="9"/>
    </row>
    <row r="123" spans="1:12" x14ac:dyDescent="0.25">
      <c r="A123" s="9"/>
    </row>
    <row r="124" spans="1:12" x14ac:dyDescent="0.25">
      <c r="A124" s="9"/>
    </row>
    <row r="125" spans="1:12" x14ac:dyDescent="0.25">
      <c r="A125" s="9"/>
      <c r="L125" s="9"/>
    </row>
  </sheetData>
  <mergeCells count="6">
    <mergeCell ref="A1:AD1"/>
    <mergeCell ref="A2:O3"/>
    <mergeCell ref="P2:Q2"/>
    <mergeCell ref="R2:T2"/>
    <mergeCell ref="P3:Q3"/>
    <mergeCell ref="R3:T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579B-36E3-4F07-9740-DDC75F64666E}">
  <dimension ref="A1:F6"/>
  <sheetViews>
    <sheetView zoomScale="85" zoomScaleNormal="85" workbookViewId="0">
      <selection activeCell="D14" sqref="D14"/>
    </sheetView>
  </sheetViews>
  <sheetFormatPr defaultRowHeight="13.2" x14ac:dyDescent="0.25"/>
  <sheetData>
    <row r="1" spans="1:6" x14ac:dyDescent="0.25">
      <c r="A1" s="9" t="s">
        <v>95</v>
      </c>
    </row>
    <row r="2" spans="1:6" x14ac:dyDescent="0.25">
      <c r="A2" s="27" t="s">
        <v>94</v>
      </c>
    </row>
    <row r="4" spans="1:6" x14ac:dyDescent="0.25">
      <c r="A4" s="9" t="s">
        <v>102</v>
      </c>
      <c r="C4" s="34" t="s">
        <v>103</v>
      </c>
    </row>
    <row r="5" spans="1:6" x14ac:dyDescent="0.25">
      <c r="A5" s="9" t="s">
        <v>124</v>
      </c>
      <c r="C5" s="9" t="s">
        <v>125</v>
      </c>
    </row>
    <row r="6" spans="1:6" x14ac:dyDescent="0.25">
      <c r="A6" s="28"/>
      <c r="F6" s="9"/>
    </row>
  </sheetData>
  <hyperlinks>
    <hyperlink ref="A2" r:id="rId1" xr:uid="{7BA6372A-C2D5-4256-8ED0-F350747362EB}"/>
    <hyperlink ref="C4" r:id="rId2" xr:uid="{8547A326-1ECC-4C5E-BC1C-AB9870874F0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B13D-1DA8-49D4-BBCD-1D68590FCAA1}">
  <dimension ref="A1:O15"/>
  <sheetViews>
    <sheetView zoomScale="70" zoomScaleNormal="70" workbookViewId="0">
      <selection activeCell="P46" sqref="P46"/>
    </sheetView>
  </sheetViews>
  <sheetFormatPr defaultRowHeight="13.2" x14ac:dyDescent="0.25"/>
  <cols>
    <col min="1" max="1" width="49" customWidth="1"/>
  </cols>
  <sheetData>
    <row r="1" spans="1:15" x14ac:dyDescent="0.25">
      <c r="A1" s="34" t="s">
        <v>104</v>
      </c>
      <c r="E1" s="35" t="s">
        <v>121</v>
      </c>
    </row>
    <row r="2" spans="1:15" x14ac:dyDescent="0.25">
      <c r="A2" s="34"/>
    </row>
    <row r="3" spans="1:15" x14ac:dyDescent="0.25">
      <c r="A3" s="212" t="s">
        <v>105</v>
      </c>
      <c r="B3" s="212"/>
      <c r="C3" s="212"/>
      <c r="D3" s="212"/>
      <c r="E3" s="212"/>
      <c r="F3" s="212"/>
      <c r="G3" s="212"/>
      <c r="H3" s="212"/>
      <c r="I3" s="212"/>
      <c r="J3" s="212"/>
      <c r="K3" s="212"/>
      <c r="L3" s="212"/>
      <c r="M3" s="212"/>
      <c r="N3" s="212"/>
      <c r="O3" s="212"/>
    </row>
    <row r="4" spans="1:15" x14ac:dyDescent="0.25">
      <c r="A4" s="40" t="s">
        <v>106</v>
      </c>
    </row>
    <row r="5" spans="1:15" x14ac:dyDescent="0.25">
      <c r="A5" s="9" t="s">
        <v>108</v>
      </c>
      <c r="B5" s="9" t="s">
        <v>116</v>
      </c>
    </row>
    <row r="6" spans="1:15" x14ac:dyDescent="0.25">
      <c r="A6" s="39" t="s">
        <v>107</v>
      </c>
      <c r="B6" s="9" t="s">
        <v>117</v>
      </c>
    </row>
    <row r="7" spans="1:15" x14ac:dyDescent="0.25">
      <c r="A7" s="9" t="s">
        <v>109</v>
      </c>
      <c r="B7" s="9" t="s">
        <v>117</v>
      </c>
    </row>
    <row r="9" spans="1:15" x14ac:dyDescent="0.25">
      <c r="A9" s="40" t="s">
        <v>110</v>
      </c>
    </row>
    <row r="10" spans="1:15" ht="26.4" x14ac:dyDescent="0.25">
      <c r="A10" s="39" t="s">
        <v>115</v>
      </c>
      <c r="B10" s="9" t="s">
        <v>119</v>
      </c>
    </row>
    <row r="11" spans="1:15" x14ac:dyDescent="0.25">
      <c r="A11" s="39" t="s">
        <v>114</v>
      </c>
      <c r="B11" s="9" t="s">
        <v>118</v>
      </c>
    </row>
    <row r="13" spans="1:15" x14ac:dyDescent="0.25">
      <c r="A13" s="40" t="s">
        <v>111</v>
      </c>
    </row>
    <row r="14" spans="1:15" ht="26.4" x14ac:dyDescent="0.25">
      <c r="A14" s="39" t="s">
        <v>112</v>
      </c>
      <c r="B14" s="9" t="s">
        <v>120</v>
      </c>
    </row>
    <row r="15" spans="1:15" ht="26.4" x14ac:dyDescent="0.25">
      <c r="A15" s="39" t="s">
        <v>113</v>
      </c>
      <c r="B15" s="9" t="s">
        <v>117</v>
      </c>
    </row>
  </sheetData>
  <mergeCells count="1">
    <mergeCell ref="A3:O3"/>
  </mergeCells>
  <hyperlinks>
    <hyperlink ref="A1" r:id="rId1" xr:uid="{AC0D0A1A-EAA7-4C52-A195-C560F46C74D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01E4-F5C0-45C1-9673-FB5C907F6600}">
  <dimension ref="A1:A26"/>
  <sheetViews>
    <sheetView workbookViewId="0">
      <selection activeCell="K16" sqref="K16"/>
    </sheetView>
  </sheetViews>
  <sheetFormatPr defaultRowHeight="13.2" x14ac:dyDescent="0.25"/>
  <sheetData>
    <row r="1" spans="1:1" x14ac:dyDescent="0.25">
      <c r="A1" s="9" t="s">
        <v>335</v>
      </c>
    </row>
    <row r="26" spans="1:1" x14ac:dyDescent="0.25">
      <c r="A26" s="9" t="s">
        <v>300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76DD-D851-495B-BD9C-F8DB54F36E85}">
  <sheetPr>
    <pageSetUpPr fitToPage="1"/>
  </sheetPr>
  <dimension ref="A1:O30"/>
  <sheetViews>
    <sheetView workbookViewId="0">
      <selection activeCell="E32" sqref="E32"/>
    </sheetView>
  </sheetViews>
  <sheetFormatPr defaultRowHeight="13.2" x14ac:dyDescent="0.25"/>
  <cols>
    <col min="1" max="1" width="29.6640625" customWidth="1"/>
    <col min="2" max="10" width="11.5546875" customWidth="1"/>
  </cols>
  <sheetData>
    <row r="1" spans="1:15" x14ac:dyDescent="0.25">
      <c r="A1" s="80" t="s">
        <v>342</v>
      </c>
    </row>
    <row r="2" spans="1:15" x14ac:dyDescent="0.25">
      <c r="A2" s="169" t="s">
        <v>317</v>
      </c>
    </row>
    <row r="3" spans="1:15" x14ac:dyDescent="0.25">
      <c r="A3" s="9" t="s">
        <v>318</v>
      </c>
      <c r="B3" s="34" t="s">
        <v>343</v>
      </c>
    </row>
    <row r="4" spans="1:15" x14ac:dyDescent="0.25">
      <c r="A4" s="9" t="s">
        <v>320</v>
      </c>
      <c r="C4" s="34" t="s">
        <v>319</v>
      </c>
    </row>
    <row r="6" spans="1:15" ht="14.4" x14ac:dyDescent="0.3">
      <c r="A6" s="111" t="s">
        <v>256</v>
      </c>
      <c r="B6" s="112" t="s">
        <v>17</v>
      </c>
      <c r="C6" s="112">
        <v>1</v>
      </c>
      <c r="D6" s="112">
        <v>2</v>
      </c>
      <c r="E6" s="112">
        <v>3</v>
      </c>
      <c r="F6" s="112">
        <v>4</v>
      </c>
      <c r="G6" s="112">
        <v>5</v>
      </c>
      <c r="H6" s="112">
        <v>6</v>
      </c>
      <c r="I6" s="112">
        <v>7</v>
      </c>
      <c r="J6" s="112" t="s">
        <v>257</v>
      </c>
    </row>
    <row r="7" spans="1:15" ht="14.4" x14ac:dyDescent="0.3">
      <c r="A7" s="149" t="s">
        <v>315</v>
      </c>
      <c r="B7" s="150">
        <v>50</v>
      </c>
      <c r="C7" s="150">
        <v>30</v>
      </c>
      <c r="D7" s="150">
        <v>21</v>
      </c>
      <c r="E7" s="150">
        <v>10</v>
      </c>
      <c r="F7" s="150">
        <v>13</v>
      </c>
      <c r="G7" s="150">
        <v>10</v>
      </c>
      <c r="H7" s="150">
        <v>14</v>
      </c>
      <c r="I7" s="150">
        <v>10</v>
      </c>
      <c r="J7" s="150">
        <f>SUM(B7:I7)</f>
        <v>158</v>
      </c>
    </row>
    <row r="8" spans="1:15" ht="14.4" x14ac:dyDescent="0.3">
      <c r="A8" s="113" t="s">
        <v>316</v>
      </c>
      <c r="B8" s="114">
        <v>40</v>
      </c>
      <c r="C8" s="114">
        <v>30</v>
      </c>
      <c r="D8" s="114">
        <v>21</v>
      </c>
      <c r="E8" s="114">
        <v>10</v>
      </c>
      <c r="F8" s="114">
        <v>13</v>
      </c>
      <c r="G8" s="114">
        <v>8</v>
      </c>
      <c r="H8" s="114">
        <v>14</v>
      </c>
      <c r="I8" s="114">
        <v>6</v>
      </c>
      <c r="J8" s="156">
        <f>SUM(B8:I8)</f>
        <v>142</v>
      </c>
      <c r="K8" t="s">
        <v>332</v>
      </c>
    </row>
    <row r="9" spans="1:15" ht="28.8" x14ac:dyDescent="0.3">
      <c r="A9" s="117" t="s">
        <v>259</v>
      </c>
      <c r="B9" s="115">
        <v>6</v>
      </c>
      <c r="C9" s="115">
        <v>1</v>
      </c>
      <c r="D9" s="115">
        <v>0</v>
      </c>
      <c r="E9" s="115">
        <v>0</v>
      </c>
      <c r="F9" s="115">
        <v>0</v>
      </c>
      <c r="G9" s="115">
        <v>0</v>
      </c>
      <c r="H9" s="115">
        <v>0</v>
      </c>
      <c r="I9" s="115">
        <v>0</v>
      </c>
      <c r="J9" s="115">
        <f>SUM(B9:I9)</f>
        <v>7</v>
      </c>
    </row>
    <row r="10" spans="1:15" ht="14.4" x14ac:dyDescent="0.3">
      <c r="A10" s="117" t="s">
        <v>275</v>
      </c>
      <c r="B10" s="151">
        <v>0</v>
      </c>
      <c r="C10" s="174">
        <v>27</v>
      </c>
      <c r="D10" s="174">
        <v>19</v>
      </c>
      <c r="E10" s="151">
        <v>14</v>
      </c>
      <c r="F10" s="151">
        <v>10</v>
      </c>
      <c r="G10" s="151">
        <v>4</v>
      </c>
      <c r="H10" s="174">
        <v>9</v>
      </c>
      <c r="I10" s="151">
        <v>5</v>
      </c>
      <c r="J10" s="151">
        <f>(SUM(B10:I10)) -14</f>
        <v>74</v>
      </c>
      <c r="K10" s="182" t="s">
        <v>349</v>
      </c>
      <c r="L10" s="182"/>
      <c r="M10" s="182"/>
      <c r="N10" s="182"/>
      <c r="O10" s="182"/>
    </row>
    <row r="11" spans="1:15" ht="14.4" x14ac:dyDescent="0.3">
      <c r="A11" s="116" t="s">
        <v>260</v>
      </c>
      <c r="B11" s="24">
        <v>15</v>
      </c>
      <c r="C11" s="24">
        <v>5</v>
      </c>
      <c r="D11" s="24">
        <v>1</v>
      </c>
      <c r="E11" s="24">
        <v>2</v>
      </c>
      <c r="F11" s="24">
        <v>0</v>
      </c>
      <c r="G11" s="24">
        <v>0</v>
      </c>
      <c r="H11" s="24">
        <v>2</v>
      </c>
      <c r="I11" s="24">
        <v>0</v>
      </c>
      <c r="J11" s="115">
        <f>SUM(B11:I11)</f>
        <v>25</v>
      </c>
      <c r="K11" s="182"/>
      <c r="L11" s="182"/>
      <c r="M11" s="182"/>
      <c r="N11" s="182"/>
      <c r="O11" s="182"/>
    </row>
    <row r="12" spans="1:15" ht="14.4" x14ac:dyDescent="0.3">
      <c r="A12" s="111" t="s">
        <v>258</v>
      </c>
      <c r="B12" s="112">
        <f>B8-B9-B10-B11</f>
        <v>19</v>
      </c>
      <c r="C12" s="214">
        <f t="shared" ref="C12:I12" si="0">C8-C9-C10-C11</f>
        <v>-3</v>
      </c>
      <c r="D12" s="112">
        <f t="shared" si="0"/>
        <v>1</v>
      </c>
      <c r="E12" s="214">
        <f t="shared" si="0"/>
        <v>-6</v>
      </c>
      <c r="F12" s="112">
        <f t="shared" si="0"/>
        <v>3</v>
      </c>
      <c r="G12" s="112">
        <f t="shared" si="0"/>
        <v>4</v>
      </c>
      <c r="H12" s="112">
        <f t="shared" si="0"/>
        <v>3</v>
      </c>
      <c r="I12" s="112">
        <f t="shared" si="0"/>
        <v>1</v>
      </c>
      <c r="J12" s="112">
        <f>J8-J9-J10-J11</f>
        <v>36</v>
      </c>
      <c r="K12" s="182"/>
      <c r="L12" s="182"/>
      <c r="M12" s="182"/>
      <c r="N12" s="182"/>
      <c r="O12" s="182"/>
    </row>
    <row r="14" spans="1:15" ht="24" x14ac:dyDescent="0.25">
      <c r="A14" s="80" t="s">
        <v>261</v>
      </c>
      <c r="B14" s="148" t="s">
        <v>313</v>
      </c>
      <c r="C14" s="147" t="s">
        <v>314</v>
      </c>
      <c r="D14" s="147" t="s">
        <v>263</v>
      </c>
      <c r="E14" s="160" t="s">
        <v>336</v>
      </c>
    </row>
    <row r="15" spans="1:15" x14ac:dyDescent="0.25">
      <c r="A15" s="118">
        <v>44592</v>
      </c>
      <c r="B15" s="24">
        <v>15</v>
      </c>
      <c r="C15" s="152">
        <f>B15</f>
        <v>15</v>
      </c>
      <c r="D15" s="153" t="s">
        <v>278</v>
      </c>
      <c r="F15" s="180" t="s">
        <v>321</v>
      </c>
      <c r="G15" s="180"/>
      <c r="H15" s="180"/>
    </row>
    <row r="16" spans="1:15" x14ac:dyDescent="0.25">
      <c r="A16" s="118">
        <v>44620</v>
      </c>
      <c r="B16" s="24">
        <v>5</v>
      </c>
      <c r="C16" s="152">
        <v>20</v>
      </c>
      <c r="D16" s="153" t="s">
        <v>278</v>
      </c>
      <c r="F16" s="180"/>
      <c r="G16" s="180"/>
      <c r="H16" s="180"/>
    </row>
    <row r="17" spans="1:8" x14ac:dyDescent="0.25">
      <c r="A17" s="213">
        <v>44650</v>
      </c>
      <c r="B17" s="24">
        <v>5</v>
      </c>
      <c r="C17" s="152">
        <v>25</v>
      </c>
      <c r="D17" s="153" t="s">
        <v>278</v>
      </c>
      <c r="F17" s="180"/>
      <c r="G17" s="180"/>
      <c r="H17" s="180"/>
    </row>
    <row r="18" spans="1:8" x14ac:dyDescent="0.25">
      <c r="A18" s="181" t="s">
        <v>262</v>
      </c>
      <c r="B18" s="181"/>
      <c r="C18" s="181"/>
      <c r="D18" s="181"/>
      <c r="F18" s="180"/>
      <c r="G18" s="180"/>
      <c r="H18" s="180"/>
    </row>
    <row r="19" spans="1:8" x14ac:dyDescent="0.25">
      <c r="A19" s="168">
        <v>44681</v>
      </c>
      <c r="B19" s="24">
        <v>10</v>
      </c>
      <c r="C19" s="152">
        <f>B19+C17</f>
        <v>35</v>
      </c>
    </row>
    <row r="20" spans="1:8" x14ac:dyDescent="0.25">
      <c r="A20" s="168">
        <v>44712</v>
      </c>
      <c r="B20" s="24">
        <v>5</v>
      </c>
      <c r="C20" s="152">
        <v>40</v>
      </c>
    </row>
    <row r="21" spans="1:8" x14ac:dyDescent="0.25">
      <c r="A21" s="118">
        <v>44742</v>
      </c>
      <c r="B21" s="24">
        <v>5</v>
      </c>
      <c r="C21" s="152">
        <v>45</v>
      </c>
    </row>
    <row r="22" spans="1:8" x14ac:dyDescent="0.25">
      <c r="A22" s="168">
        <v>44772</v>
      </c>
      <c r="B22" s="24">
        <v>5</v>
      </c>
      <c r="C22" s="152">
        <v>50</v>
      </c>
    </row>
    <row r="23" spans="1:8" x14ac:dyDescent="0.25">
      <c r="A23" s="118">
        <v>44803</v>
      </c>
      <c r="B23" s="24">
        <v>5</v>
      </c>
      <c r="C23" s="152">
        <v>55</v>
      </c>
      <c r="D23" s="9" t="s">
        <v>350</v>
      </c>
    </row>
    <row r="24" spans="1:8" x14ac:dyDescent="0.25">
      <c r="D24" s="9" t="s">
        <v>351</v>
      </c>
    </row>
    <row r="26" spans="1:8" x14ac:dyDescent="0.25">
      <c r="A26" s="215" t="s">
        <v>356</v>
      </c>
      <c r="B26" s="216"/>
      <c r="C26" s="216"/>
    </row>
    <row r="27" spans="1:8" x14ac:dyDescent="0.25">
      <c r="A27" s="216">
        <v>63</v>
      </c>
      <c r="B27" s="216" t="s">
        <v>352</v>
      </c>
      <c r="C27" s="216"/>
    </row>
    <row r="28" spans="1:8" x14ac:dyDescent="0.25">
      <c r="A28" s="216">
        <v>7</v>
      </c>
      <c r="B28" s="216" t="s">
        <v>353</v>
      </c>
      <c r="C28" s="216"/>
    </row>
    <row r="29" spans="1:8" x14ac:dyDescent="0.25">
      <c r="A29" s="216">
        <v>4</v>
      </c>
      <c r="B29" s="216" t="s">
        <v>354</v>
      </c>
      <c r="C29" s="216"/>
    </row>
    <row r="30" spans="1:8" x14ac:dyDescent="0.25">
      <c r="A30" s="216">
        <v>19</v>
      </c>
      <c r="B30" s="216" t="s">
        <v>355</v>
      </c>
      <c r="C30" s="216"/>
    </row>
  </sheetData>
  <mergeCells count="3">
    <mergeCell ref="F15:H18"/>
    <mergeCell ref="A18:D18"/>
    <mergeCell ref="K10:O12"/>
  </mergeCells>
  <hyperlinks>
    <hyperlink ref="C4" r:id="rId1" xr:uid="{F7DF5A67-52FB-4A2C-A5B0-EECF0BA23FFD}"/>
  </hyperlinks>
  <pageMargins left="0.7" right="0.7" top="0.75" bottom="0.75" header="0.3" footer="0.3"/>
  <pageSetup scale="69" orientation="landscape"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48CE-0898-4CFA-8A60-D8EC909E783A}">
  <sheetPr>
    <outlinePr summaryBelow="0" summaryRight="0"/>
  </sheetPr>
  <dimension ref="A1:H26"/>
  <sheetViews>
    <sheetView zoomScale="81" zoomScaleNormal="85" workbookViewId="0">
      <selection activeCell="A24" sqref="A24"/>
    </sheetView>
  </sheetViews>
  <sheetFormatPr defaultColWidth="14.44140625" defaultRowHeight="15.75" customHeight="1" x14ac:dyDescent="0.25"/>
  <cols>
    <col min="1" max="1" width="11.109375" customWidth="1"/>
    <col min="2" max="2" width="8.109375" style="32" customWidth="1"/>
    <col min="3" max="3" width="41.33203125" customWidth="1"/>
    <col min="4" max="4" width="6.6640625" customWidth="1"/>
    <col min="7" max="7" width="38.44140625" customWidth="1"/>
  </cols>
  <sheetData>
    <row r="1" spans="1:8" ht="19.5" customHeight="1" x14ac:dyDescent="0.3">
      <c r="A1" s="57" t="s">
        <v>139</v>
      </c>
      <c r="B1" s="57"/>
      <c r="C1" s="57"/>
      <c r="E1" s="56" t="s">
        <v>158</v>
      </c>
      <c r="F1" s="56"/>
      <c r="G1" s="56"/>
    </row>
    <row r="2" spans="1:8" ht="15.75" customHeight="1" x14ac:dyDescent="0.25">
      <c r="F2" s="32"/>
    </row>
    <row r="3" spans="1:8" ht="24.75" customHeight="1" x14ac:dyDescent="0.25">
      <c r="A3" s="41" t="s">
        <v>123</v>
      </c>
      <c r="B3" s="43"/>
      <c r="C3" s="42"/>
      <c r="E3" s="41" t="s">
        <v>236</v>
      </c>
      <c r="F3" s="43"/>
      <c r="G3" s="42"/>
    </row>
    <row r="4" spans="1:8" ht="15.75" customHeight="1" x14ac:dyDescent="0.25">
      <c r="A4" s="183">
        <v>0</v>
      </c>
      <c r="B4" s="183"/>
      <c r="C4" s="183"/>
      <c r="E4" s="183">
        <f>COUNTA(G11:G43)</f>
        <v>8</v>
      </c>
      <c r="F4" s="183"/>
      <c r="G4" s="183"/>
    </row>
    <row r="5" spans="1:8" ht="13.2" x14ac:dyDescent="0.25">
      <c r="A5" s="9"/>
      <c r="E5" s="54"/>
      <c r="F5" s="24"/>
      <c r="G5" s="53"/>
      <c r="H5" s="32"/>
    </row>
    <row r="6" spans="1:8" ht="24.75" customHeight="1" x14ac:dyDescent="0.25">
      <c r="A6" s="41" t="s">
        <v>237</v>
      </c>
      <c r="B6" s="43"/>
      <c r="C6" s="42"/>
      <c r="E6" s="54"/>
      <c r="F6" s="24"/>
      <c r="G6" s="53"/>
      <c r="H6" s="32"/>
    </row>
    <row r="7" spans="1:8" ht="13.2" x14ac:dyDescent="0.25">
      <c r="A7" s="183">
        <f>COUNTA(C11:C43)</f>
        <v>13</v>
      </c>
      <c r="B7" s="183"/>
      <c r="C7" s="183"/>
      <c r="E7" s="54"/>
      <c r="F7" s="24"/>
      <c r="G7" s="53"/>
      <c r="H7" s="32"/>
    </row>
    <row r="8" spans="1:8" ht="15.75" customHeight="1" x14ac:dyDescent="0.25">
      <c r="E8" s="106"/>
      <c r="F8" s="23"/>
      <c r="G8" s="53"/>
      <c r="H8" s="60"/>
    </row>
    <row r="9" spans="1:8" ht="15.75" customHeight="1" x14ac:dyDescent="0.25">
      <c r="A9" s="41" t="s">
        <v>122</v>
      </c>
      <c r="B9" s="43"/>
      <c r="C9" s="55"/>
      <c r="E9" s="41" t="s">
        <v>122</v>
      </c>
      <c r="F9" s="43"/>
      <c r="G9" s="55"/>
      <c r="H9" s="32"/>
    </row>
    <row r="10" spans="1:8" ht="15.75" customHeight="1" x14ac:dyDescent="0.25">
      <c r="A10" s="58" t="s">
        <v>152</v>
      </c>
      <c r="B10" s="58" t="s">
        <v>154</v>
      </c>
      <c r="C10" s="59" t="s">
        <v>153</v>
      </c>
      <c r="E10" s="58" t="s">
        <v>152</v>
      </c>
      <c r="F10" s="58" t="s">
        <v>154</v>
      </c>
      <c r="G10" s="59" t="s">
        <v>153</v>
      </c>
    </row>
    <row r="11" spans="1:8" s="32" customFormat="1" ht="15.75" customHeight="1" x14ac:dyDescent="0.25">
      <c r="A11" s="54">
        <v>44813</v>
      </c>
      <c r="B11" s="103">
        <v>1</v>
      </c>
      <c r="C11" s="53" t="s">
        <v>155</v>
      </c>
      <c r="D11" s="53"/>
      <c r="E11" s="54">
        <v>44837</v>
      </c>
      <c r="F11" s="24">
        <v>2</v>
      </c>
      <c r="G11" s="53" t="s">
        <v>159</v>
      </c>
    </row>
    <row r="12" spans="1:8" s="32" customFormat="1" ht="15.75" customHeight="1" x14ac:dyDescent="0.25">
      <c r="A12" s="54">
        <v>44810</v>
      </c>
      <c r="B12" s="103">
        <v>6</v>
      </c>
      <c r="C12" s="53" t="s">
        <v>156</v>
      </c>
      <c r="D12" s="53"/>
      <c r="E12" s="106">
        <v>44879</v>
      </c>
      <c r="F12" s="23">
        <v>4</v>
      </c>
      <c r="G12" s="53" t="s">
        <v>160</v>
      </c>
    </row>
    <row r="13" spans="1:8" s="32" customFormat="1" ht="15.75" customHeight="1" x14ac:dyDescent="0.25">
      <c r="A13" s="54">
        <v>44834</v>
      </c>
      <c r="B13" s="103">
        <v>1</v>
      </c>
      <c r="C13" s="53" t="s">
        <v>157</v>
      </c>
      <c r="D13" s="53"/>
      <c r="E13" s="106">
        <v>44900</v>
      </c>
      <c r="F13" s="23" t="s">
        <v>17</v>
      </c>
      <c r="G13" s="53" t="s">
        <v>255</v>
      </c>
    </row>
    <row r="14" spans="1:8" s="32" customFormat="1" ht="15.75" customHeight="1" x14ac:dyDescent="0.25">
      <c r="A14" s="54">
        <v>44862</v>
      </c>
      <c r="B14" s="103">
        <v>3</v>
      </c>
      <c r="C14" s="53" t="s">
        <v>234</v>
      </c>
      <c r="E14" s="122">
        <v>44935</v>
      </c>
      <c r="F14" s="123" t="s">
        <v>17</v>
      </c>
      <c r="G14" s="124" t="s">
        <v>276</v>
      </c>
    </row>
    <row r="15" spans="1:8" s="32" customFormat="1" ht="15.75" customHeight="1" x14ac:dyDescent="0.25">
      <c r="A15" s="54">
        <v>44862</v>
      </c>
      <c r="B15" s="103">
        <v>3</v>
      </c>
      <c r="C15" s="53" t="s">
        <v>157</v>
      </c>
      <c r="E15" s="54">
        <v>44984</v>
      </c>
      <c r="F15" s="23" t="s">
        <v>17</v>
      </c>
      <c r="G15" s="53" t="s">
        <v>334</v>
      </c>
    </row>
    <row r="16" spans="1:8" s="32" customFormat="1" ht="15.75" customHeight="1" x14ac:dyDescent="0.25">
      <c r="A16" s="54">
        <v>44862</v>
      </c>
      <c r="B16" s="103">
        <v>5</v>
      </c>
      <c r="C16" s="53" t="s">
        <v>157</v>
      </c>
      <c r="E16" s="159">
        <v>44991</v>
      </c>
      <c r="F16" s="8">
        <v>3</v>
      </c>
      <c r="G16" s="31" t="s">
        <v>333</v>
      </c>
    </row>
    <row r="17" spans="1:7" s="32" customFormat="1" ht="15.75" customHeight="1" x14ac:dyDescent="0.25">
      <c r="A17" s="54">
        <v>44871</v>
      </c>
      <c r="B17" s="24">
        <v>4</v>
      </c>
      <c r="C17" s="53" t="s">
        <v>235</v>
      </c>
      <c r="E17" s="106">
        <v>44991</v>
      </c>
      <c r="F17" s="158">
        <v>2</v>
      </c>
      <c r="G17" s="53" t="s">
        <v>344</v>
      </c>
    </row>
    <row r="18" spans="1:7" s="32" customFormat="1" ht="15.75" customHeight="1" x14ac:dyDescent="0.25">
      <c r="A18" s="122">
        <v>44936</v>
      </c>
      <c r="B18" s="123" t="s">
        <v>304</v>
      </c>
      <c r="C18" s="124" t="s">
        <v>307</v>
      </c>
      <c r="E18" s="157">
        <v>45012</v>
      </c>
      <c r="F18" s="158">
        <v>1</v>
      </c>
      <c r="G18" s="60" t="s">
        <v>345</v>
      </c>
    </row>
    <row r="19" spans="1:7" ht="15.75" customHeight="1" x14ac:dyDescent="0.25">
      <c r="A19" s="54">
        <v>44946</v>
      </c>
      <c r="B19" s="23" t="s">
        <v>304</v>
      </c>
      <c r="C19" s="53" t="s">
        <v>305</v>
      </c>
    </row>
    <row r="20" spans="1:7" ht="15.75" customHeight="1" x14ac:dyDescent="0.25">
      <c r="A20" s="54">
        <v>44946</v>
      </c>
      <c r="B20" s="24">
        <v>5</v>
      </c>
      <c r="C20" s="53" t="s">
        <v>305</v>
      </c>
    </row>
    <row r="21" spans="1:7" ht="15.75" customHeight="1" x14ac:dyDescent="0.25">
      <c r="A21" s="54">
        <v>44946</v>
      </c>
      <c r="B21" s="23" t="s">
        <v>304</v>
      </c>
      <c r="C21" s="53" t="s">
        <v>306</v>
      </c>
    </row>
    <row r="22" spans="1:7" ht="15.75" customHeight="1" x14ac:dyDescent="0.25">
      <c r="A22" s="54">
        <v>44988</v>
      </c>
      <c r="B22" s="24">
        <v>2</v>
      </c>
      <c r="C22" s="53" t="s">
        <v>348</v>
      </c>
    </row>
    <row r="23" spans="1:7" ht="15.75" customHeight="1" x14ac:dyDescent="0.25">
      <c r="A23" s="54">
        <v>45006</v>
      </c>
      <c r="B23" s="24">
        <v>2</v>
      </c>
      <c r="C23" s="53" t="s">
        <v>347</v>
      </c>
    </row>
    <row r="24" spans="1:7" ht="15.75" customHeight="1" x14ac:dyDescent="0.25">
      <c r="A24" s="32"/>
    </row>
    <row r="25" spans="1:7" ht="15.75" customHeight="1" x14ac:dyDescent="0.25">
      <c r="A25" s="32"/>
    </row>
    <row r="26" spans="1:7" ht="15.75" customHeight="1" x14ac:dyDescent="0.25">
      <c r="A26" s="32"/>
    </row>
  </sheetData>
  <mergeCells count="3">
    <mergeCell ref="A4:C4"/>
    <mergeCell ref="E4:G4"/>
    <mergeCell ref="A7:C7"/>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86CF-2E34-4B94-B73E-216DDAF147A8}">
  <dimension ref="A1:N42"/>
  <sheetViews>
    <sheetView zoomScale="70" zoomScaleNormal="70" workbookViewId="0">
      <selection activeCell="K33" sqref="K33"/>
    </sheetView>
  </sheetViews>
  <sheetFormatPr defaultRowHeight="13.2" x14ac:dyDescent="0.25"/>
  <cols>
    <col min="1" max="13" width="13.33203125" style="32" customWidth="1"/>
  </cols>
  <sheetData>
    <row r="1" spans="1:1" x14ac:dyDescent="0.25">
      <c r="A1" s="31" t="s">
        <v>47</v>
      </c>
    </row>
    <row r="40" spans="1:14" ht="16.95" customHeight="1" x14ac:dyDescent="0.25">
      <c r="A40" s="185" t="s">
        <v>254</v>
      </c>
      <c r="B40" s="185"/>
      <c r="C40" s="185"/>
      <c r="D40" s="185"/>
      <c r="E40" s="185"/>
      <c r="F40" s="185"/>
      <c r="G40" s="185"/>
      <c r="H40" s="185"/>
      <c r="I40" s="185"/>
      <c r="J40" s="185"/>
    </row>
    <row r="41" spans="1:14" ht="15" customHeight="1" x14ac:dyDescent="0.25">
      <c r="A41" s="185"/>
      <c r="B41" s="185"/>
      <c r="C41" s="185"/>
      <c r="D41" s="185"/>
      <c r="E41" s="185"/>
      <c r="F41" s="185"/>
      <c r="G41" s="185"/>
      <c r="H41" s="185"/>
      <c r="I41" s="185"/>
      <c r="J41" s="185"/>
    </row>
    <row r="42" spans="1:14" s="162" customFormat="1" ht="12.75" customHeight="1" x14ac:dyDescent="0.25">
      <c r="A42" s="184" t="s">
        <v>322</v>
      </c>
      <c r="B42" s="184"/>
      <c r="C42" s="184"/>
      <c r="D42" s="184"/>
      <c r="E42" s="184"/>
      <c r="F42" s="184"/>
      <c r="G42" s="184"/>
      <c r="H42" s="184"/>
      <c r="I42" s="184"/>
      <c r="J42" s="184"/>
      <c r="K42" s="184"/>
      <c r="L42" s="184"/>
      <c r="M42" s="161"/>
      <c r="N42" s="161"/>
    </row>
  </sheetData>
  <mergeCells count="2">
    <mergeCell ref="A42:L42"/>
    <mergeCell ref="A40:J4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1B69D-BDB8-4AFB-A740-87D59A5BA9C9}">
  <dimension ref="A1:F58"/>
  <sheetViews>
    <sheetView zoomScale="70" zoomScaleNormal="70" workbookViewId="0">
      <selection activeCell="E32" sqref="E32"/>
    </sheetView>
  </sheetViews>
  <sheetFormatPr defaultColWidth="14.44140625" defaultRowHeight="15.75" customHeight="1" x14ac:dyDescent="0.3"/>
  <cols>
    <col min="1" max="1" width="17.6640625" style="62" customWidth="1"/>
    <col min="2" max="2" width="56.5546875" style="62" customWidth="1"/>
    <col min="3" max="3" width="12.109375" style="62" customWidth="1"/>
    <col min="4" max="4" width="14.44140625" style="62"/>
    <col min="5" max="5" width="25.6640625" style="62" customWidth="1"/>
    <col min="6" max="16384" width="14.44140625" style="62"/>
  </cols>
  <sheetData>
    <row r="1" spans="1:6" ht="18" x14ac:dyDescent="0.35">
      <c r="A1" s="61" t="s">
        <v>48</v>
      </c>
    </row>
    <row r="2" spans="1:6" ht="18" x14ac:dyDescent="0.35">
      <c r="A2" s="61"/>
    </row>
    <row r="3" spans="1:6" ht="18" x14ac:dyDescent="0.35">
      <c r="A3" s="61" t="s">
        <v>148</v>
      </c>
      <c r="F3" s="63" t="s">
        <v>150</v>
      </c>
    </row>
    <row r="4" spans="1:6" ht="18" x14ac:dyDescent="0.35">
      <c r="A4" s="61"/>
      <c r="B4" s="64" t="s">
        <v>324</v>
      </c>
    </row>
    <row r="5" spans="1:6" ht="13.8" x14ac:dyDescent="0.3">
      <c r="A5" s="65"/>
    </row>
    <row r="6" spans="1:6" ht="15.6" x14ac:dyDescent="0.3">
      <c r="A6" s="66" t="s">
        <v>161</v>
      </c>
    </row>
    <row r="7" spans="1:6" ht="15.6" x14ac:dyDescent="0.3">
      <c r="A7" s="78" t="s">
        <v>165</v>
      </c>
      <c r="B7" s="68" t="s">
        <v>49</v>
      </c>
      <c r="C7" s="69" t="s">
        <v>50</v>
      </c>
      <c r="D7" s="69" t="s">
        <v>51</v>
      </c>
      <c r="E7" s="69" t="s">
        <v>52</v>
      </c>
    </row>
    <row r="8" spans="1:6" ht="13.8" x14ac:dyDescent="0.3">
      <c r="A8" s="186" t="s">
        <v>53</v>
      </c>
      <c r="B8" s="67" t="s">
        <v>163</v>
      </c>
      <c r="C8" s="70">
        <v>44454</v>
      </c>
      <c r="D8" s="120" t="s">
        <v>54</v>
      </c>
      <c r="E8" s="67"/>
    </row>
    <row r="9" spans="1:6" ht="13.8" x14ac:dyDescent="0.3">
      <c r="A9" s="186"/>
      <c r="B9" s="67" t="s">
        <v>164</v>
      </c>
      <c r="C9" s="70">
        <v>44454</v>
      </c>
      <c r="D9" s="120" t="s">
        <v>54</v>
      </c>
      <c r="E9" s="67"/>
    </row>
    <row r="10" spans="1:6" ht="13.8" x14ac:dyDescent="0.3">
      <c r="A10" s="187"/>
      <c r="B10" s="67" t="s">
        <v>55</v>
      </c>
      <c r="C10" s="70">
        <v>44454</v>
      </c>
      <c r="D10" s="120" t="s">
        <v>54</v>
      </c>
      <c r="E10" s="67"/>
    </row>
    <row r="11" spans="1:6" ht="13.8" x14ac:dyDescent="0.3">
      <c r="A11" s="188" t="s">
        <v>56</v>
      </c>
      <c r="B11" s="67" t="s">
        <v>57</v>
      </c>
      <c r="C11" s="70">
        <v>44835</v>
      </c>
      <c r="D11" s="120" t="s">
        <v>54</v>
      </c>
      <c r="E11" s="67"/>
    </row>
    <row r="12" spans="1:6" ht="13.8" x14ac:dyDescent="0.3">
      <c r="A12" s="189"/>
      <c r="B12" s="67" t="s">
        <v>58</v>
      </c>
      <c r="C12" s="70">
        <v>44470</v>
      </c>
      <c r="D12" s="120" t="s">
        <v>54</v>
      </c>
      <c r="E12" s="67"/>
    </row>
    <row r="13" spans="1:6" ht="13.8" x14ac:dyDescent="0.3">
      <c r="A13" s="189"/>
      <c r="B13" s="67" t="s">
        <v>91</v>
      </c>
      <c r="C13" s="70">
        <v>44835</v>
      </c>
      <c r="D13" s="120" t="s">
        <v>54</v>
      </c>
      <c r="E13" s="67"/>
    </row>
    <row r="14" spans="1:6" ht="13.8" x14ac:dyDescent="0.3">
      <c r="A14" s="189"/>
      <c r="B14" s="67" t="s">
        <v>92</v>
      </c>
      <c r="C14" s="70">
        <v>44835</v>
      </c>
      <c r="D14" s="120" t="s">
        <v>54</v>
      </c>
      <c r="E14" s="67"/>
    </row>
    <row r="15" spans="1:6" ht="13.8" x14ac:dyDescent="0.3">
      <c r="A15" s="189"/>
      <c r="B15" s="67" t="s">
        <v>90</v>
      </c>
      <c r="C15" s="70">
        <v>44835</v>
      </c>
      <c r="D15" s="120" t="s">
        <v>54</v>
      </c>
      <c r="E15" s="67"/>
    </row>
    <row r="16" spans="1:6" ht="13.8" x14ac:dyDescent="0.3">
      <c r="A16" s="189"/>
      <c r="B16" s="67" t="s">
        <v>59</v>
      </c>
      <c r="C16" s="72">
        <v>44484</v>
      </c>
      <c r="D16" s="120" t="s">
        <v>54</v>
      </c>
      <c r="E16" s="67"/>
    </row>
    <row r="17" spans="1:5" ht="13.8" x14ac:dyDescent="0.3">
      <c r="A17" s="189"/>
      <c r="B17" s="67" t="s">
        <v>166</v>
      </c>
      <c r="C17" s="72">
        <v>44484</v>
      </c>
      <c r="D17" s="120" t="s">
        <v>54</v>
      </c>
      <c r="E17" s="67"/>
    </row>
    <row r="18" spans="1:5" ht="13.8" x14ac:dyDescent="0.3">
      <c r="A18" s="190"/>
      <c r="B18" s="67" t="s">
        <v>60</v>
      </c>
      <c r="C18" s="72">
        <v>44859</v>
      </c>
      <c r="D18" s="120" t="s">
        <v>54</v>
      </c>
      <c r="E18" s="67"/>
    </row>
    <row r="19" spans="1:5" ht="13.8" x14ac:dyDescent="0.3">
      <c r="A19" s="191" t="s">
        <v>61</v>
      </c>
      <c r="B19" s="67" t="s">
        <v>62</v>
      </c>
      <c r="C19" s="70">
        <v>44501</v>
      </c>
      <c r="D19" s="120" t="s">
        <v>54</v>
      </c>
      <c r="E19" s="67"/>
    </row>
    <row r="20" spans="1:5" ht="13.8" x14ac:dyDescent="0.3">
      <c r="A20" s="189"/>
      <c r="B20" s="67" t="s">
        <v>170</v>
      </c>
      <c r="C20" s="72">
        <v>44515</v>
      </c>
      <c r="D20" s="120" t="s">
        <v>54</v>
      </c>
      <c r="E20" s="67"/>
    </row>
    <row r="21" spans="1:5" ht="13.8" x14ac:dyDescent="0.3">
      <c r="A21" s="189"/>
      <c r="B21" s="67" t="s">
        <v>63</v>
      </c>
      <c r="C21" s="72">
        <v>44515</v>
      </c>
      <c r="D21" s="120" t="s">
        <v>54</v>
      </c>
      <c r="E21" s="67"/>
    </row>
    <row r="22" spans="1:5" ht="21.6" x14ac:dyDescent="0.3">
      <c r="A22" s="190"/>
      <c r="B22" s="67" t="s">
        <v>171</v>
      </c>
      <c r="C22" s="72">
        <v>44531</v>
      </c>
      <c r="D22" s="119" t="s">
        <v>54</v>
      </c>
      <c r="E22" s="154" t="s">
        <v>264</v>
      </c>
    </row>
    <row r="23" spans="1:5" ht="13.8" x14ac:dyDescent="0.3">
      <c r="A23" s="188" t="s">
        <v>64</v>
      </c>
      <c r="B23" s="67" t="s">
        <v>65</v>
      </c>
      <c r="C23" s="72">
        <v>44545</v>
      </c>
      <c r="D23" s="120" t="s">
        <v>54</v>
      </c>
      <c r="E23" s="67"/>
    </row>
    <row r="24" spans="1:5" ht="13.8" x14ac:dyDescent="0.3">
      <c r="A24" s="190"/>
      <c r="B24" s="67" t="s">
        <v>66</v>
      </c>
      <c r="C24" s="72">
        <v>44545</v>
      </c>
      <c r="D24" s="120" t="s">
        <v>54</v>
      </c>
      <c r="E24" s="67"/>
    </row>
    <row r="25" spans="1:5" ht="12.75" customHeight="1" x14ac:dyDescent="0.3">
      <c r="A25" s="197" t="s">
        <v>67</v>
      </c>
      <c r="B25" s="67" t="s">
        <v>68</v>
      </c>
      <c r="C25" s="70">
        <v>44942</v>
      </c>
      <c r="D25" s="119" t="s">
        <v>54</v>
      </c>
      <c r="E25" s="193" t="s">
        <v>323</v>
      </c>
    </row>
    <row r="26" spans="1:5" ht="13.8" x14ac:dyDescent="0.3">
      <c r="A26" s="198"/>
      <c r="B26" s="67" t="s">
        <v>69</v>
      </c>
      <c r="C26" s="70">
        <v>44942</v>
      </c>
      <c r="D26" s="120" t="s">
        <v>54</v>
      </c>
      <c r="E26" s="194"/>
    </row>
    <row r="27" spans="1:5" ht="13.8" x14ac:dyDescent="0.3">
      <c r="A27" s="198"/>
      <c r="B27" s="67" t="s">
        <v>91</v>
      </c>
      <c r="C27" s="70">
        <v>44942</v>
      </c>
      <c r="D27" s="119" t="s">
        <v>54</v>
      </c>
      <c r="E27" s="194"/>
    </row>
    <row r="28" spans="1:5" ht="13.8" x14ac:dyDescent="0.3">
      <c r="A28" s="198"/>
      <c r="B28" s="67" t="s">
        <v>92</v>
      </c>
      <c r="C28" s="70">
        <v>44942</v>
      </c>
      <c r="D28" s="119" t="s">
        <v>54</v>
      </c>
      <c r="E28" s="194"/>
    </row>
    <row r="29" spans="1:5" ht="13.8" x14ac:dyDescent="0.3">
      <c r="A29" s="199"/>
      <c r="B29" s="67" t="s">
        <v>277</v>
      </c>
      <c r="C29" s="70">
        <v>44942</v>
      </c>
      <c r="D29" s="119" t="s">
        <v>54</v>
      </c>
      <c r="E29" s="195"/>
    </row>
    <row r="30" spans="1:5" ht="15.75" customHeight="1" x14ac:dyDescent="0.3">
      <c r="A30" s="200" t="s">
        <v>70</v>
      </c>
      <c r="B30" s="67" t="s">
        <v>167</v>
      </c>
      <c r="C30" s="70">
        <v>44593</v>
      </c>
      <c r="D30" s="120" t="s">
        <v>54</v>
      </c>
      <c r="E30" s="67"/>
    </row>
    <row r="31" spans="1:5" ht="15.75" customHeight="1" x14ac:dyDescent="0.3">
      <c r="A31" s="201"/>
      <c r="B31" s="67" t="s">
        <v>168</v>
      </c>
      <c r="C31" s="70">
        <v>44620</v>
      </c>
      <c r="D31" s="120" t="s">
        <v>54</v>
      </c>
      <c r="E31" s="67"/>
    </row>
    <row r="32" spans="1:5" ht="13.8" x14ac:dyDescent="0.3">
      <c r="A32" s="191" t="s">
        <v>13</v>
      </c>
      <c r="B32" s="67" t="s">
        <v>71</v>
      </c>
      <c r="C32" s="70">
        <v>44256</v>
      </c>
      <c r="D32" s="119" t="s">
        <v>54</v>
      </c>
      <c r="E32" s="67"/>
    </row>
    <row r="33" spans="1:5" ht="13.8" x14ac:dyDescent="0.3">
      <c r="A33" s="192"/>
      <c r="B33" s="67" t="s">
        <v>169</v>
      </c>
      <c r="C33" s="70">
        <v>44256</v>
      </c>
      <c r="D33" s="120" t="s">
        <v>54</v>
      </c>
      <c r="E33" s="67"/>
    </row>
    <row r="34" spans="1:5" ht="13.8" x14ac:dyDescent="0.3">
      <c r="A34" s="190"/>
      <c r="B34" s="67" t="s">
        <v>72</v>
      </c>
      <c r="C34" s="70">
        <v>44270</v>
      </c>
      <c r="D34" s="120" t="s">
        <v>54</v>
      </c>
      <c r="E34" s="67"/>
    </row>
    <row r="35" spans="1:5" ht="13.8" x14ac:dyDescent="0.3">
      <c r="A35" s="188" t="s">
        <v>14</v>
      </c>
      <c r="B35" s="67" t="s">
        <v>73</v>
      </c>
      <c r="C35" s="70">
        <v>44301</v>
      </c>
      <c r="D35" s="70"/>
      <c r="E35" s="67"/>
    </row>
    <row r="36" spans="1:5" ht="13.8" x14ac:dyDescent="0.3">
      <c r="A36" s="190"/>
      <c r="B36" s="67" t="s">
        <v>74</v>
      </c>
      <c r="C36" s="70">
        <v>44301</v>
      </c>
      <c r="D36" s="70"/>
      <c r="E36" s="67"/>
    </row>
    <row r="37" spans="1:5" ht="13.8" x14ac:dyDescent="0.3">
      <c r="A37" s="197" t="s">
        <v>15</v>
      </c>
      <c r="B37" s="67" t="s">
        <v>167</v>
      </c>
      <c r="C37" s="70">
        <v>44682</v>
      </c>
      <c r="D37" s="70"/>
      <c r="E37" s="67"/>
    </row>
    <row r="38" spans="1:5" ht="12.75" customHeight="1" x14ac:dyDescent="0.3">
      <c r="A38" s="198"/>
      <c r="B38" s="74" t="s">
        <v>75</v>
      </c>
      <c r="C38" s="75">
        <v>44331</v>
      </c>
      <c r="D38" s="76"/>
      <c r="E38" s="73"/>
    </row>
    <row r="39" spans="1:5" ht="12.75" customHeight="1" x14ac:dyDescent="0.3">
      <c r="A39" s="198"/>
      <c r="B39" s="67" t="s">
        <v>91</v>
      </c>
      <c r="C39" s="75">
        <v>44331</v>
      </c>
      <c r="D39" s="76"/>
      <c r="E39" s="73"/>
    </row>
    <row r="40" spans="1:5" ht="12.75" customHeight="1" x14ac:dyDescent="0.3">
      <c r="A40" s="198"/>
      <c r="B40" s="67" t="s">
        <v>92</v>
      </c>
      <c r="C40" s="75">
        <v>44331</v>
      </c>
      <c r="D40" s="76"/>
      <c r="E40" s="73"/>
    </row>
    <row r="41" spans="1:5" ht="12.75" customHeight="1" x14ac:dyDescent="0.3">
      <c r="A41" s="198"/>
      <c r="B41" s="67" t="s">
        <v>90</v>
      </c>
      <c r="C41" s="75">
        <v>44331</v>
      </c>
      <c r="D41" s="76"/>
      <c r="E41" s="73"/>
    </row>
    <row r="42" spans="1:5" ht="15.6" x14ac:dyDescent="0.3">
      <c r="A42" s="68" t="s">
        <v>16</v>
      </c>
      <c r="B42" s="67" t="s">
        <v>76</v>
      </c>
      <c r="C42" s="70">
        <v>44362</v>
      </c>
      <c r="D42" s="70"/>
      <c r="E42" s="67"/>
    </row>
    <row r="43" spans="1:5" ht="13.8" x14ac:dyDescent="0.3">
      <c r="A43" s="191" t="s">
        <v>77</v>
      </c>
      <c r="B43" s="67" t="s">
        <v>78</v>
      </c>
      <c r="C43" s="70">
        <v>44743</v>
      </c>
      <c r="D43" s="77"/>
      <c r="E43" s="73"/>
    </row>
    <row r="44" spans="1:5" ht="13.8" x14ac:dyDescent="0.3">
      <c r="A44" s="189"/>
      <c r="B44" s="67" t="s">
        <v>79</v>
      </c>
      <c r="C44" s="70">
        <v>44752</v>
      </c>
      <c r="D44" s="70"/>
      <c r="E44" s="67"/>
    </row>
    <row r="45" spans="1:5" ht="13.8" x14ac:dyDescent="0.3">
      <c r="A45" s="189"/>
      <c r="B45" s="67" t="s">
        <v>80</v>
      </c>
      <c r="C45" s="70">
        <v>44743</v>
      </c>
      <c r="D45" s="70"/>
      <c r="E45" s="67"/>
    </row>
    <row r="46" spans="1:5" ht="13.8" x14ac:dyDescent="0.3">
      <c r="A46" s="189"/>
      <c r="B46" s="67" t="s">
        <v>81</v>
      </c>
      <c r="C46" s="70">
        <v>44742</v>
      </c>
      <c r="D46" s="71"/>
      <c r="E46" s="73"/>
    </row>
    <row r="47" spans="1:5" ht="13.8" x14ac:dyDescent="0.3">
      <c r="A47" s="189"/>
      <c r="B47" s="67" t="s">
        <v>82</v>
      </c>
      <c r="C47" s="70">
        <v>44387</v>
      </c>
      <c r="D47" s="70"/>
      <c r="E47" s="67"/>
    </row>
    <row r="48" spans="1:5" ht="13.8" x14ac:dyDescent="0.3">
      <c r="A48" s="189"/>
      <c r="B48" s="67" t="s">
        <v>83</v>
      </c>
      <c r="C48" s="70">
        <v>44387</v>
      </c>
      <c r="D48" s="70"/>
      <c r="E48" s="67"/>
    </row>
    <row r="49" spans="1:5" ht="13.8" x14ac:dyDescent="0.3">
      <c r="A49" s="190"/>
      <c r="B49" s="67" t="s">
        <v>84</v>
      </c>
      <c r="C49" s="70">
        <v>44392</v>
      </c>
      <c r="D49" s="70"/>
      <c r="E49" s="67"/>
    </row>
    <row r="50" spans="1:5" ht="13.8" x14ac:dyDescent="0.3">
      <c r="A50" s="188" t="s">
        <v>85</v>
      </c>
      <c r="B50" s="67" t="s">
        <v>86</v>
      </c>
      <c r="C50" s="70">
        <v>44409</v>
      </c>
      <c r="D50" s="70"/>
      <c r="E50" s="67"/>
    </row>
    <row r="51" spans="1:5" ht="13.8" x14ac:dyDescent="0.3">
      <c r="A51" s="189"/>
      <c r="B51" s="67" t="s">
        <v>87</v>
      </c>
      <c r="C51" s="70">
        <v>44409</v>
      </c>
      <c r="D51" s="70"/>
      <c r="E51" s="67"/>
    </row>
    <row r="52" spans="1:5" ht="13.8" x14ac:dyDescent="0.3">
      <c r="A52" s="189"/>
      <c r="B52" s="67" t="s">
        <v>88</v>
      </c>
      <c r="C52" s="70">
        <v>44409</v>
      </c>
      <c r="D52" s="70"/>
      <c r="E52" s="67"/>
    </row>
    <row r="53" spans="1:5" ht="13.8" x14ac:dyDescent="0.3">
      <c r="A53" s="189"/>
      <c r="B53" s="67" t="s">
        <v>89</v>
      </c>
      <c r="C53" s="70">
        <v>44423</v>
      </c>
      <c r="D53" s="70"/>
      <c r="E53" s="67"/>
    </row>
    <row r="54" spans="1:5" ht="13.8" x14ac:dyDescent="0.3">
      <c r="A54" s="189"/>
      <c r="B54" s="67" t="s">
        <v>90</v>
      </c>
      <c r="C54" s="70">
        <v>44423</v>
      </c>
      <c r="D54" s="70"/>
      <c r="E54" s="67"/>
    </row>
    <row r="55" spans="1:5" ht="13.8" x14ac:dyDescent="0.3">
      <c r="A55" s="189"/>
      <c r="B55" s="67" t="s">
        <v>91</v>
      </c>
      <c r="C55" s="70">
        <v>44423</v>
      </c>
      <c r="D55" s="70"/>
      <c r="E55" s="67"/>
    </row>
    <row r="56" spans="1:5" ht="13.8" x14ac:dyDescent="0.3">
      <c r="A56" s="189"/>
      <c r="B56" s="67" t="s">
        <v>92</v>
      </c>
      <c r="C56" s="70">
        <v>44423</v>
      </c>
      <c r="D56" s="70"/>
      <c r="E56" s="67"/>
    </row>
    <row r="57" spans="1:5" ht="13.8" x14ac:dyDescent="0.3">
      <c r="A57" s="190"/>
      <c r="B57" s="67" t="s">
        <v>93</v>
      </c>
      <c r="C57" s="70">
        <v>44804</v>
      </c>
      <c r="D57" s="70"/>
      <c r="E57" s="67"/>
    </row>
    <row r="58" spans="1:5" ht="15.75" customHeight="1" x14ac:dyDescent="0.3">
      <c r="A58" s="196" t="s">
        <v>162</v>
      </c>
      <c r="B58" s="196"/>
      <c r="C58" s="63" t="s">
        <v>149</v>
      </c>
    </row>
  </sheetData>
  <mergeCells count="13">
    <mergeCell ref="E25:E29"/>
    <mergeCell ref="A58:B58"/>
    <mergeCell ref="A25:A29"/>
    <mergeCell ref="A30:A31"/>
    <mergeCell ref="A37:A41"/>
    <mergeCell ref="A50:A57"/>
    <mergeCell ref="A35:A36"/>
    <mergeCell ref="A43:A49"/>
    <mergeCell ref="A8:A10"/>
    <mergeCell ref="A11:A18"/>
    <mergeCell ref="A19:A22"/>
    <mergeCell ref="A23:A24"/>
    <mergeCell ref="A32:A34"/>
  </mergeCells>
  <hyperlinks>
    <hyperlink ref="C58" r:id="rId1" xr:uid="{BE9DA240-DDFA-4743-996D-0D6B4A13EABD}"/>
    <hyperlink ref="F3" r:id="rId2" xr:uid="{C430AD05-F02D-43AC-8CA4-95F9214FF2EA}"/>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B2F2-A22D-4F95-A01F-583575F066A4}">
  <dimension ref="A1:F33"/>
  <sheetViews>
    <sheetView topLeftCell="A9" zoomScale="85" zoomScaleNormal="85" workbookViewId="0">
      <selection activeCell="A37" sqref="A37"/>
    </sheetView>
  </sheetViews>
  <sheetFormatPr defaultColWidth="9.109375" defaultRowHeight="13.8" x14ac:dyDescent="0.3"/>
  <cols>
    <col min="1" max="1" width="44.33203125" style="62" customWidth="1"/>
    <col min="2" max="2" width="26.88671875" style="62" customWidth="1"/>
    <col min="3" max="3" width="19.33203125" style="102" customWidth="1"/>
    <col min="4" max="4" width="16.109375" style="62" customWidth="1"/>
    <col min="5" max="5" width="13.33203125" style="62" customWidth="1"/>
    <col min="6" max="6" width="61.109375" style="62" customWidth="1"/>
    <col min="7" max="16384" width="9.109375" style="62"/>
  </cols>
  <sheetData>
    <row r="1" spans="1:6" ht="14.4" x14ac:dyDescent="0.3">
      <c r="A1" s="82" t="s">
        <v>174</v>
      </c>
      <c r="B1" s="83" t="s">
        <v>175</v>
      </c>
      <c r="C1" s="84" t="s">
        <v>176</v>
      </c>
      <c r="D1" s="83" t="s">
        <v>177</v>
      </c>
      <c r="E1" s="83" t="s">
        <v>216</v>
      </c>
      <c r="F1" s="83" t="s">
        <v>52</v>
      </c>
    </row>
    <row r="2" spans="1:6" ht="14.4" x14ac:dyDescent="0.3">
      <c r="A2" s="85" t="s">
        <v>178</v>
      </c>
      <c r="B2" s="86"/>
      <c r="C2" s="87"/>
      <c r="D2" s="86"/>
      <c r="E2" s="86"/>
      <c r="F2" s="88"/>
    </row>
    <row r="3" spans="1:6" x14ac:dyDescent="0.3">
      <c r="A3" s="89" t="s">
        <v>179</v>
      </c>
      <c r="B3" s="62" t="s">
        <v>180</v>
      </c>
      <c r="C3" s="90">
        <v>24000</v>
      </c>
      <c r="D3" s="62" t="s">
        <v>16</v>
      </c>
      <c r="E3" s="62" t="s">
        <v>54</v>
      </c>
      <c r="F3" s="91" t="s">
        <v>181</v>
      </c>
    </row>
    <row r="4" spans="1:6" x14ac:dyDescent="0.3">
      <c r="A4" s="89" t="s">
        <v>217</v>
      </c>
      <c r="B4" s="62" t="s">
        <v>218</v>
      </c>
      <c r="C4" s="90" t="s">
        <v>219</v>
      </c>
      <c r="D4" s="62" t="s">
        <v>85</v>
      </c>
      <c r="E4" s="62" t="s">
        <v>220</v>
      </c>
      <c r="F4" s="91"/>
    </row>
    <row r="5" spans="1:6" x14ac:dyDescent="0.3">
      <c r="A5" s="92" t="s">
        <v>182</v>
      </c>
      <c r="B5" s="93" t="s">
        <v>183</v>
      </c>
      <c r="C5" s="94">
        <v>20800</v>
      </c>
      <c r="D5" s="93" t="s">
        <v>16</v>
      </c>
      <c r="E5" s="93"/>
      <c r="F5" s="95"/>
    </row>
    <row r="6" spans="1:6" ht="14.4" x14ac:dyDescent="0.3">
      <c r="A6" s="85" t="s">
        <v>184</v>
      </c>
      <c r="B6" s="96"/>
      <c r="C6" s="97"/>
      <c r="D6" s="96"/>
      <c r="E6" s="96"/>
      <c r="F6" s="98"/>
    </row>
    <row r="7" spans="1:6" x14ac:dyDescent="0.3">
      <c r="A7" s="89" t="s">
        <v>185</v>
      </c>
      <c r="B7" s="62" t="s">
        <v>186</v>
      </c>
      <c r="C7" s="90">
        <v>100800</v>
      </c>
      <c r="D7" s="62" t="s">
        <v>77</v>
      </c>
      <c r="E7" s="62" t="s">
        <v>54</v>
      </c>
      <c r="F7" s="91" t="s">
        <v>224</v>
      </c>
    </row>
    <row r="8" spans="1:6" ht="27.6" x14ac:dyDescent="0.3">
      <c r="A8" s="89" t="s">
        <v>221</v>
      </c>
      <c r="B8" s="62" t="s">
        <v>222</v>
      </c>
      <c r="C8" s="90">
        <v>25000</v>
      </c>
      <c r="D8" s="62" t="s">
        <v>77</v>
      </c>
      <c r="E8" s="62" t="s">
        <v>54</v>
      </c>
      <c r="F8" s="99" t="s">
        <v>223</v>
      </c>
    </row>
    <row r="9" spans="1:6" x14ac:dyDescent="0.3">
      <c r="A9" s="89" t="s">
        <v>187</v>
      </c>
      <c r="B9" s="62" t="s">
        <v>188</v>
      </c>
      <c r="C9" s="90">
        <v>10000</v>
      </c>
      <c r="D9" s="62" t="s">
        <v>16</v>
      </c>
      <c r="E9" s="62" t="s">
        <v>54</v>
      </c>
      <c r="F9" s="91" t="s">
        <v>224</v>
      </c>
    </row>
    <row r="10" spans="1:6" x14ac:dyDescent="0.3">
      <c r="A10" s="89" t="s">
        <v>189</v>
      </c>
      <c r="B10" s="62" t="s">
        <v>190</v>
      </c>
      <c r="C10" s="90">
        <v>450</v>
      </c>
      <c r="D10" s="62" t="s">
        <v>61</v>
      </c>
      <c r="E10" s="62" t="s">
        <v>54</v>
      </c>
      <c r="F10" s="91"/>
    </row>
    <row r="11" spans="1:6" x14ac:dyDescent="0.3">
      <c r="A11" s="89" t="s">
        <v>225</v>
      </c>
      <c r="B11" s="62" t="s">
        <v>191</v>
      </c>
      <c r="C11" s="90">
        <v>4000</v>
      </c>
      <c r="D11" s="62" t="s">
        <v>56</v>
      </c>
      <c r="E11" s="62" t="s">
        <v>54</v>
      </c>
      <c r="F11" s="91" t="s">
        <v>226</v>
      </c>
    </row>
    <row r="12" spans="1:6" x14ac:dyDescent="0.3">
      <c r="A12" s="89" t="s">
        <v>192</v>
      </c>
      <c r="B12" s="62" t="s">
        <v>193</v>
      </c>
      <c r="C12" s="90">
        <f>5976+884+1045+2178</f>
        <v>10083</v>
      </c>
      <c r="D12" s="62" t="s">
        <v>194</v>
      </c>
      <c r="E12" s="62" t="s">
        <v>54</v>
      </c>
      <c r="F12" s="91" t="s">
        <v>195</v>
      </c>
    </row>
    <row r="13" spans="1:6" x14ac:dyDescent="0.3">
      <c r="A13" s="89" t="s">
        <v>328</v>
      </c>
      <c r="B13" s="62" t="s">
        <v>329</v>
      </c>
      <c r="C13" s="90">
        <v>2069.04</v>
      </c>
      <c r="D13" s="62" t="s">
        <v>67</v>
      </c>
      <c r="E13" s="62" t="s">
        <v>54</v>
      </c>
      <c r="F13" s="91" t="s">
        <v>330</v>
      </c>
    </row>
    <row r="14" spans="1:6" x14ac:dyDescent="0.3">
      <c r="A14" s="89" t="s">
        <v>362</v>
      </c>
      <c r="B14" s="62" t="s">
        <v>363</v>
      </c>
      <c r="C14" s="90" t="s">
        <v>364</v>
      </c>
      <c r="D14" s="62" t="s">
        <v>70</v>
      </c>
      <c r="E14" s="62" t="s">
        <v>54</v>
      </c>
      <c r="F14" s="91" t="s">
        <v>365</v>
      </c>
    </row>
    <row r="15" spans="1:6" x14ac:dyDescent="0.3">
      <c r="A15" s="92" t="s">
        <v>196</v>
      </c>
      <c r="B15" s="93" t="s">
        <v>197</v>
      </c>
      <c r="C15" s="94">
        <v>18000</v>
      </c>
      <c r="D15" s="93" t="s">
        <v>53</v>
      </c>
      <c r="E15" s="93" t="s">
        <v>54</v>
      </c>
      <c r="F15" s="95" t="s">
        <v>195</v>
      </c>
    </row>
    <row r="16" spans="1:6" ht="14.4" x14ac:dyDescent="0.3">
      <c r="A16" s="85" t="s">
        <v>198</v>
      </c>
      <c r="B16" s="96"/>
      <c r="C16" s="97"/>
      <c r="D16" s="96"/>
      <c r="E16" s="96"/>
      <c r="F16" s="98"/>
    </row>
    <row r="17" spans="1:6" ht="25.5" customHeight="1" x14ac:dyDescent="0.3">
      <c r="A17" s="89" t="s">
        <v>227</v>
      </c>
      <c r="B17" s="155" t="s">
        <v>228</v>
      </c>
      <c r="C17" s="90">
        <f>7+4</f>
        <v>11</v>
      </c>
      <c r="D17" s="62" t="s">
        <v>15</v>
      </c>
      <c r="E17" s="155" t="s">
        <v>54</v>
      </c>
      <c r="F17" s="163" t="s">
        <v>325</v>
      </c>
    </row>
    <row r="18" spans="1:6" x14ac:dyDescent="0.3">
      <c r="A18" s="89" t="s">
        <v>199</v>
      </c>
      <c r="B18" s="62" t="s">
        <v>233</v>
      </c>
      <c r="C18" s="90">
        <v>8300</v>
      </c>
      <c r="D18" s="62" t="s">
        <v>16</v>
      </c>
      <c r="E18" s="62" t="s">
        <v>54</v>
      </c>
      <c r="F18" s="163" t="s">
        <v>326</v>
      </c>
    </row>
    <row r="19" spans="1:6" ht="27.6" x14ac:dyDescent="0.3">
      <c r="A19" s="217" t="s">
        <v>200</v>
      </c>
      <c r="B19" s="65" t="s">
        <v>201</v>
      </c>
      <c r="C19" s="218">
        <v>7550</v>
      </c>
      <c r="D19" s="65" t="s">
        <v>14</v>
      </c>
      <c r="E19" s="65" t="s">
        <v>54</v>
      </c>
      <c r="F19" s="219"/>
    </row>
    <row r="20" spans="1:6" x14ac:dyDescent="0.3">
      <c r="A20" s="217" t="s">
        <v>366</v>
      </c>
      <c r="B20" s="65" t="s">
        <v>368</v>
      </c>
      <c r="C20" s="218">
        <v>4074</v>
      </c>
      <c r="D20" s="65" t="s">
        <v>64</v>
      </c>
      <c r="E20" s="65" t="s">
        <v>54</v>
      </c>
      <c r="F20" s="219" t="s">
        <v>370</v>
      </c>
    </row>
    <row r="21" spans="1:6" x14ac:dyDescent="0.3">
      <c r="A21" s="217" t="s">
        <v>367</v>
      </c>
      <c r="B21" s="65" t="s">
        <v>369</v>
      </c>
      <c r="C21" s="218">
        <v>1250</v>
      </c>
      <c r="D21" s="65" t="s">
        <v>64</v>
      </c>
      <c r="E21" s="65" t="s">
        <v>54</v>
      </c>
      <c r="F21" s="219" t="s">
        <v>370</v>
      </c>
    </row>
    <row r="22" spans="1:6" x14ac:dyDescent="0.3">
      <c r="A22" s="217" t="s">
        <v>229</v>
      </c>
      <c r="B22" s="65" t="s">
        <v>202</v>
      </c>
      <c r="C22" s="218">
        <v>1500</v>
      </c>
      <c r="D22" s="65" t="s">
        <v>16</v>
      </c>
      <c r="E22" s="65" t="s">
        <v>337</v>
      </c>
      <c r="F22" s="219" t="s">
        <v>327</v>
      </c>
    </row>
    <row r="23" spans="1:6" ht="14.4" x14ac:dyDescent="0.3">
      <c r="A23" s="85" t="s">
        <v>203</v>
      </c>
      <c r="B23" s="96"/>
      <c r="C23" s="100"/>
      <c r="D23" s="96"/>
      <c r="E23" s="96"/>
      <c r="F23" s="98"/>
    </row>
    <row r="24" spans="1:6" x14ac:dyDescent="0.3">
      <c r="A24" s="89" t="s">
        <v>230</v>
      </c>
      <c r="B24" s="62" t="s">
        <v>204</v>
      </c>
      <c r="C24" s="90">
        <v>17000</v>
      </c>
      <c r="D24" s="62" t="s">
        <v>77</v>
      </c>
      <c r="E24" s="62" t="s">
        <v>54</v>
      </c>
      <c r="F24" s="91" t="s">
        <v>205</v>
      </c>
    </row>
    <row r="25" spans="1:6" x14ac:dyDescent="0.3">
      <c r="A25" s="89" t="s">
        <v>206</v>
      </c>
      <c r="B25" s="62" t="s">
        <v>204</v>
      </c>
      <c r="C25" s="90">
        <v>1800</v>
      </c>
      <c r="D25" s="62" t="s">
        <v>16</v>
      </c>
      <c r="E25" s="62" t="s">
        <v>54</v>
      </c>
      <c r="F25" s="91" t="s">
        <v>207</v>
      </c>
    </row>
    <row r="26" spans="1:6" x14ac:dyDescent="0.3">
      <c r="A26" s="89" t="s">
        <v>208</v>
      </c>
      <c r="B26" s="62" t="s">
        <v>204</v>
      </c>
      <c r="C26" s="90">
        <v>800</v>
      </c>
      <c r="D26" s="62" t="s">
        <v>64</v>
      </c>
      <c r="E26" s="62" t="s">
        <v>54</v>
      </c>
      <c r="F26" s="91" t="s">
        <v>360</v>
      </c>
    </row>
    <row r="27" spans="1:6" ht="14.4" x14ac:dyDescent="0.3">
      <c r="A27" s="85" t="s">
        <v>209</v>
      </c>
      <c r="B27" s="96"/>
      <c r="C27" s="100"/>
      <c r="D27" s="96"/>
      <c r="E27" s="96"/>
      <c r="F27" s="98"/>
    </row>
    <row r="28" spans="1:6" x14ac:dyDescent="0.3">
      <c r="A28" s="89" t="s">
        <v>210</v>
      </c>
      <c r="B28" s="62" t="s">
        <v>267</v>
      </c>
      <c r="C28" s="90">
        <v>2932</v>
      </c>
      <c r="D28" s="62" t="s">
        <v>14</v>
      </c>
      <c r="E28" s="62" t="s">
        <v>54</v>
      </c>
      <c r="F28" s="91" t="s">
        <v>211</v>
      </c>
    </row>
    <row r="29" spans="1:6" s="164" customFormat="1" ht="27.6" x14ac:dyDescent="0.3">
      <c r="A29" s="165" t="s">
        <v>265</v>
      </c>
      <c r="B29" s="166" t="s">
        <v>266</v>
      </c>
      <c r="C29" s="167">
        <v>8000</v>
      </c>
      <c r="D29" s="164" t="s">
        <v>67</v>
      </c>
      <c r="E29" s="164" t="s">
        <v>54</v>
      </c>
      <c r="F29" s="163" t="s">
        <v>361</v>
      </c>
    </row>
    <row r="30" spans="1:6" s="164" customFormat="1" x14ac:dyDescent="0.3">
      <c r="A30" s="165" t="s">
        <v>357</v>
      </c>
      <c r="B30" s="166" t="s">
        <v>358</v>
      </c>
      <c r="C30" s="167">
        <v>2500</v>
      </c>
      <c r="D30" s="164" t="s">
        <v>16</v>
      </c>
      <c r="E30" s="164" t="s">
        <v>54</v>
      </c>
      <c r="F30" s="163" t="s">
        <v>359</v>
      </c>
    </row>
    <row r="31" spans="1:6" x14ac:dyDescent="0.3">
      <c r="A31" s="89" t="s">
        <v>212</v>
      </c>
      <c r="B31" s="62" t="s">
        <v>213</v>
      </c>
      <c r="C31" s="90">
        <v>2400</v>
      </c>
      <c r="D31" s="62" t="s">
        <v>77</v>
      </c>
      <c r="E31" s="62" t="s">
        <v>54</v>
      </c>
      <c r="F31" s="91" t="s">
        <v>207</v>
      </c>
    </row>
    <row r="32" spans="1:6" x14ac:dyDescent="0.3">
      <c r="A32" s="89" t="s">
        <v>214</v>
      </c>
      <c r="B32" s="62" t="s">
        <v>213</v>
      </c>
      <c r="C32" s="90">
        <v>1270</v>
      </c>
      <c r="D32" s="62" t="s">
        <v>53</v>
      </c>
      <c r="E32" s="62" t="s">
        <v>54</v>
      </c>
      <c r="F32" s="91"/>
    </row>
    <row r="33" spans="1:6" ht="28.2" customHeight="1" x14ac:dyDescent="0.3">
      <c r="A33" s="92" t="s">
        <v>231</v>
      </c>
      <c r="B33" s="93" t="s">
        <v>215</v>
      </c>
      <c r="C33" s="94">
        <v>41256</v>
      </c>
      <c r="D33" s="93" t="s">
        <v>77</v>
      </c>
      <c r="E33" s="93" t="s">
        <v>54</v>
      </c>
      <c r="F33" s="101" t="s">
        <v>232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094C3-584A-41F5-B8AF-EE7D72ADAE9F}">
  <dimension ref="A1:F18"/>
  <sheetViews>
    <sheetView workbookViewId="0">
      <selection activeCell="E10" sqref="E10"/>
    </sheetView>
  </sheetViews>
  <sheetFormatPr defaultRowHeight="13.2" x14ac:dyDescent="0.25"/>
  <cols>
    <col min="1" max="1" width="22" customWidth="1"/>
    <col min="2" max="2" width="17.44140625" customWidth="1"/>
    <col min="3" max="4" width="21.88671875" customWidth="1"/>
    <col min="5" max="5" width="47.21875" customWidth="1"/>
  </cols>
  <sheetData>
    <row r="1" spans="1:6" x14ac:dyDescent="0.25">
      <c r="A1" s="224" t="s">
        <v>371</v>
      </c>
      <c r="B1" s="224"/>
      <c r="C1" s="224"/>
      <c r="D1" s="224"/>
      <c r="E1" s="224"/>
    </row>
    <row r="2" spans="1:6" x14ac:dyDescent="0.25">
      <c r="A2" s="223" t="s">
        <v>390</v>
      </c>
      <c r="B2" s="223"/>
      <c r="C2" s="223"/>
      <c r="D2" s="223"/>
      <c r="E2" s="223"/>
    </row>
    <row r="3" spans="1:6" x14ac:dyDescent="0.25">
      <c r="A3" s="80" t="s">
        <v>372</v>
      </c>
      <c r="B3" s="80" t="s">
        <v>373</v>
      </c>
      <c r="C3" s="80" t="s">
        <v>380</v>
      </c>
      <c r="D3" s="80" t="s">
        <v>175</v>
      </c>
      <c r="E3" s="80" t="s">
        <v>374</v>
      </c>
    </row>
    <row r="4" spans="1:6" x14ac:dyDescent="0.25">
      <c r="A4" s="81" t="s">
        <v>270</v>
      </c>
      <c r="B4" s="81" t="s">
        <v>381</v>
      </c>
      <c r="C4" s="9" t="s">
        <v>54</v>
      </c>
      <c r="D4" s="9" t="s">
        <v>382</v>
      </c>
    </row>
    <row r="5" spans="1:6" x14ac:dyDescent="0.25">
      <c r="A5" s="81" t="s">
        <v>271</v>
      </c>
      <c r="B5" s="81" t="s">
        <v>381</v>
      </c>
      <c r="C5" s="9" t="s">
        <v>54</v>
      </c>
      <c r="D5" s="9" t="s">
        <v>382</v>
      </c>
    </row>
    <row r="6" spans="1:6" x14ac:dyDescent="0.25">
      <c r="A6" s="81" t="s">
        <v>273</v>
      </c>
      <c r="B6" s="81" t="s">
        <v>381</v>
      </c>
      <c r="C6" s="9" t="s">
        <v>54</v>
      </c>
      <c r="D6" s="9" t="s">
        <v>382</v>
      </c>
    </row>
    <row r="7" spans="1:6" ht="39.6" x14ac:dyDescent="0.25">
      <c r="A7" s="220" t="s">
        <v>172</v>
      </c>
      <c r="B7" s="81" t="s">
        <v>379</v>
      </c>
      <c r="C7" s="9" t="s">
        <v>54</v>
      </c>
      <c r="D7" s="9" t="s">
        <v>383</v>
      </c>
      <c r="E7" s="39" t="s">
        <v>384</v>
      </c>
    </row>
    <row r="8" spans="1:6" x14ac:dyDescent="0.25">
      <c r="A8" s="220" t="s">
        <v>173</v>
      </c>
      <c r="B8" s="81" t="s">
        <v>379</v>
      </c>
      <c r="C8" s="9" t="s">
        <v>54</v>
      </c>
      <c r="D8" s="9" t="s">
        <v>382</v>
      </c>
      <c r="E8" s="9" t="s">
        <v>388</v>
      </c>
      <c r="F8" s="9" t="s">
        <v>389</v>
      </c>
    </row>
    <row r="9" spans="1:6" x14ac:dyDescent="0.25">
      <c r="A9" s="220" t="s">
        <v>274</v>
      </c>
      <c r="B9" s="81" t="s">
        <v>379</v>
      </c>
      <c r="C9" s="9" t="s">
        <v>54</v>
      </c>
      <c r="D9" s="9" t="s">
        <v>382</v>
      </c>
      <c r="E9" s="9" t="s">
        <v>388</v>
      </c>
      <c r="F9" s="9" t="s">
        <v>389</v>
      </c>
    </row>
    <row r="12" spans="1:6" x14ac:dyDescent="0.25">
      <c r="A12" s="222" t="s">
        <v>377</v>
      </c>
      <c r="B12" s="222"/>
      <c r="C12" s="222"/>
      <c r="D12" s="222"/>
      <c r="E12" s="222"/>
    </row>
    <row r="13" spans="1:6" s="221" customFormat="1" ht="26.4" x14ac:dyDescent="0.25">
      <c r="A13" s="225" t="s">
        <v>268</v>
      </c>
      <c r="B13" s="226" t="s">
        <v>379</v>
      </c>
      <c r="C13" s="226" t="s">
        <v>387</v>
      </c>
      <c r="D13" s="227" t="s">
        <v>375</v>
      </c>
      <c r="E13" s="226" t="s">
        <v>376</v>
      </c>
    </row>
    <row r="14" spans="1:6" x14ac:dyDescent="0.25">
      <c r="A14" s="9" t="s">
        <v>338</v>
      </c>
      <c r="B14" s="9" t="s">
        <v>379</v>
      </c>
      <c r="C14" s="9" t="s">
        <v>269</v>
      </c>
      <c r="D14" s="9" t="s">
        <v>339</v>
      </c>
    </row>
    <row r="15" spans="1:6" x14ac:dyDescent="0.25">
      <c r="A15" s="81" t="s">
        <v>340</v>
      </c>
      <c r="B15" s="9" t="s">
        <v>378</v>
      </c>
      <c r="C15" s="9" t="s">
        <v>269</v>
      </c>
      <c r="D15" s="9" t="s">
        <v>339</v>
      </c>
    </row>
    <row r="16" spans="1:6" ht="26.4" x14ac:dyDescent="0.25">
      <c r="A16" s="81" t="s">
        <v>385</v>
      </c>
      <c r="B16" s="39" t="s">
        <v>386</v>
      </c>
      <c r="C16" s="9" t="s">
        <v>269</v>
      </c>
      <c r="D16" s="9" t="s">
        <v>339</v>
      </c>
    </row>
    <row r="17" spans="1:5" x14ac:dyDescent="0.25">
      <c r="A17" s="79"/>
    </row>
    <row r="18" spans="1:5" x14ac:dyDescent="0.25">
      <c r="A18" s="121" t="s">
        <v>272</v>
      </c>
      <c r="B18" s="9"/>
      <c r="C18" s="9"/>
      <c r="D18" s="9"/>
      <c r="E18" s="9"/>
    </row>
  </sheetData>
  <mergeCells count="3">
    <mergeCell ref="A12:E12"/>
    <mergeCell ref="A1:E1"/>
    <mergeCell ref="A2: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1195-8F59-4D68-B0C3-531E374A1DED}">
  <dimension ref="A1:C31"/>
  <sheetViews>
    <sheetView workbookViewId="0">
      <selection sqref="A1:XFD1048576"/>
    </sheetView>
  </sheetViews>
  <sheetFormatPr defaultRowHeight="13.2" x14ac:dyDescent="0.25"/>
  <cols>
    <col min="1" max="1" width="31.88671875" style="44" customWidth="1"/>
    <col min="2" max="2" width="9.109375" style="44"/>
    <col min="3" max="3" width="36" style="44" customWidth="1"/>
  </cols>
  <sheetData>
    <row r="1" spans="1:3" ht="16.5" customHeight="1" x14ac:dyDescent="0.25">
      <c r="A1" s="204" t="s">
        <v>331</v>
      </c>
      <c r="B1" s="204"/>
      <c r="C1" s="204"/>
    </row>
    <row r="3" spans="1:3" ht="14.4" x14ac:dyDescent="0.25">
      <c r="A3" s="125" t="s">
        <v>126</v>
      </c>
      <c r="B3" s="126">
        <v>1</v>
      </c>
      <c r="C3" s="127" t="s">
        <v>132</v>
      </c>
    </row>
    <row r="4" spans="1:3" ht="14.4" x14ac:dyDescent="0.25">
      <c r="A4" s="125" t="s">
        <v>128</v>
      </c>
      <c r="B4" s="128">
        <v>1</v>
      </c>
      <c r="C4" s="129" t="s">
        <v>132</v>
      </c>
    </row>
    <row r="5" spans="1:3" ht="14.4" x14ac:dyDescent="0.25">
      <c r="A5" s="125" t="s">
        <v>279</v>
      </c>
      <c r="B5" s="128">
        <v>1</v>
      </c>
      <c r="C5" s="129" t="s">
        <v>132</v>
      </c>
    </row>
    <row r="6" spans="1:3" ht="16.5" customHeight="1" x14ac:dyDescent="0.25">
      <c r="A6" s="125" t="s">
        <v>127</v>
      </c>
      <c r="B6" s="128">
        <v>1</v>
      </c>
      <c r="C6" s="129" t="s">
        <v>132</v>
      </c>
    </row>
    <row r="7" spans="1:3" ht="14.4" x14ac:dyDescent="0.25">
      <c r="A7" s="125" t="s">
        <v>129</v>
      </c>
      <c r="B7" s="128">
        <v>1</v>
      </c>
      <c r="C7" s="129" t="s">
        <v>132</v>
      </c>
    </row>
    <row r="8" spans="1:3" ht="14.4" x14ac:dyDescent="0.25">
      <c r="A8" s="202" t="s">
        <v>140</v>
      </c>
      <c r="B8" s="203"/>
      <c r="C8" s="203"/>
    </row>
    <row r="9" spans="1:3" ht="14.4" x14ac:dyDescent="0.25">
      <c r="A9" s="125" t="s">
        <v>133</v>
      </c>
      <c r="B9" s="126">
        <v>2</v>
      </c>
      <c r="C9" s="127" t="s">
        <v>132</v>
      </c>
    </row>
    <row r="10" spans="1:3" ht="15" customHeight="1" x14ac:dyDescent="0.25">
      <c r="A10" s="125" t="s">
        <v>134</v>
      </c>
      <c r="B10" s="128">
        <v>1</v>
      </c>
      <c r="C10" s="127" t="s">
        <v>132</v>
      </c>
    </row>
    <row r="11" spans="1:3" ht="15" customHeight="1" x14ac:dyDescent="0.25">
      <c r="A11" s="135" t="s">
        <v>135</v>
      </c>
      <c r="B11" s="136">
        <v>1</v>
      </c>
      <c r="C11" s="140" t="s">
        <v>280</v>
      </c>
    </row>
    <row r="12" spans="1:3" ht="15" customHeight="1" x14ac:dyDescent="0.25">
      <c r="A12" s="135" t="s">
        <v>297</v>
      </c>
      <c r="B12" s="136">
        <v>1</v>
      </c>
      <c r="C12" s="140" t="s">
        <v>141</v>
      </c>
    </row>
    <row r="13" spans="1:3" ht="15.75" customHeight="1" x14ac:dyDescent="0.25">
      <c r="A13" s="125" t="s">
        <v>281</v>
      </c>
      <c r="B13" s="128">
        <v>1</v>
      </c>
      <c r="C13" s="133" t="s">
        <v>132</v>
      </c>
    </row>
    <row r="14" spans="1:3" ht="15.75" customHeight="1" x14ac:dyDescent="0.25">
      <c r="A14" s="141" t="s">
        <v>298</v>
      </c>
      <c r="B14" s="142">
        <v>1</v>
      </c>
      <c r="C14" s="143" t="s">
        <v>299</v>
      </c>
    </row>
    <row r="15" spans="1:3" ht="15.75" customHeight="1" x14ac:dyDescent="0.25">
      <c r="A15" s="135" t="s">
        <v>284</v>
      </c>
      <c r="B15" s="136">
        <v>1</v>
      </c>
      <c r="C15" s="139" t="s">
        <v>141</v>
      </c>
    </row>
    <row r="16" spans="1:3" ht="14.4" x14ac:dyDescent="0.25">
      <c r="A16" s="202" t="s">
        <v>136</v>
      </c>
      <c r="B16" s="203"/>
      <c r="C16" s="203"/>
    </row>
    <row r="17" spans="1:3" ht="14.4" x14ac:dyDescent="0.25">
      <c r="A17" s="125" t="s">
        <v>285</v>
      </c>
      <c r="B17" s="126">
        <v>2</v>
      </c>
      <c r="C17" s="127" t="s">
        <v>132</v>
      </c>
    </row>
    <row r="18" spans="1:3" ht="14.4" x14ac:dyDescent="0.25">
      <c r="A18" s="125" t="s">
        <v>286</v>
      </c>
      <c r="B18" s="126"/>
      <c r="C18" s="127" t="s">
        <v>141</v>
      </c>
    </row>
    <row r="19" spans="1:3" ht="14.4" x14ac:dyDescent="0.25">
      <c r="A19" s="125" t="s">
        <v>137</v>
      </c>
      <c r="B19" s="128">
        <v>1</v>
      </c>
      <c r="C19" s="129" t="s">
        <v>132</v>
      </c>
    </row>
    <row r="20" spans="1:3" ht="14.4" x14ac:dyDescent="0.25">
      <c r="A20" s="125" t="s">
        <v>138</v>
      </c>
      <c r="B20" s="128">
        <v>1</v>
      </c>
      <c r="C20" s="129" t="s">
        <v>132</v>
      </c>
    </row>
    <row r="21" spans="1:3" ht="14.4" x14ac:dyDescent="0.25">
      <c r="A21" s="135" t="s">
        <v>287</v>
      </c>
      <c r="B21" s="136">
        <v>1</v>
      </c>
      <c r="C21" s="138" t="s">
        <v>141</v>
      </c>
    </row>
    <row r="22" spans="1:3" ht="14.4" x14ac:dyDescent="0.25">
      <c r="A22" s="125" t="s">
        <v>288</v>
      </c>
      <c r="B22" s="128">
        <v>1</v>
      </c>
      <c r="C22" s="129" t="s">
        <v>132</v>
      </c>
    </row>
    <row r="23" spans="1:3" ht="14.4" x14ac:dyDescent="0.25">
      <c r="A23" s="135" t="s">
        <v>289</v>
      </c>
      <c r="B23" s="136">
        <v>1</v>
      </c>
      <c r="C23" s="138" t="s">
        <v>141</v>
      </c>
    </row>
    <row r="24" spans="1:3" ht="14.4" x14ac:dyDescent="0.25">
      <c r="A24" s="202" t="s">
        <v>283</v>
      </c>
      <c r="B24" s="203"/>
      <c r="C24" s="203"/>
    </row>
    <row r="25" spans="1:3" ht="31.5" customHeight="1" x14ac:dyDescent="0.25">
      <c r="A25" s="125" t="s">
        <v>130</v>
      </c>
      <c r="B25" s="128">
        <v>1</v>
      </c>
      <c r="C25" s="131" t="s">
        <v>132</v>
      </c>
    </row>
    <row r="26" spans="1:3" ht="31.5" customHeight="1" x14ac:dyDescent="0.25">
      <c r="A26" s="125" t="s">
        <v>292</v>
      </c>
      <c r="B26" s="128">
        <v>1</v>
      </c>
      <c r="C26" s="134" t="s">
        <v>293</v>
      </c>
    </row>
    <row r="27" spans="1:3" ht="31.5" customHeight="1" x14ac:dyDescent="0.25">
      <c r="A27" s="135" t="s">
        <v>291</v>
      </c>
      <c r="B27" s="136">
        <v>0.5</v>
      </c>
      <c r="C27" s="137" t="s">
        <v>141</v>
      </c>
    </row>
    <row r="28" spans="1:3" ht="14.4" x14ac:dyDescent="0.25">
      <c r="A28" s="125" t="s">
        <v>131</v>
      </c>
      <c r="B28" s="130" t="s">
        <v>290</v>
      </c>
      <c r="C28" s="129" t="s">
        <v>132</v>
      </c>
    </row>
    <row r="29" spans="1:3" ht="14.4" x14ac:dyDescent="0.25">
      <c r="A29" s="125" t="s">
        <v>247</v>
      </c>
      <c r="B29" s="128">
        <v>0.5</v>
      </c>
      <c r="C29" s="129" t="s">
        <v>282</v>
      </c>
    </row>
    <row r="30" spans="1:3" ht="14.4" x14ac:dyDescent="0.25">
      <c r="A30" s="125" t="s">
        <v>294</v>
      </c>
      <c r="B30" s="132">
        <v>1</v>
      </c>
      <c r="C30" s="129" t="s">
        <v>132</v>
      </c>
    </row>
    <row r="31" spans="1:3" ht="14.4" x14ac:dyDescent="0.25">
      <c r="A31" s="125" t="s">
        <v>295</v>
      </c>
      <c r="B31" s="132" t="s">
        <v>296</v>
      </c>
      <c r="C31" s="129" t="s">
        <v>296</v>
      </c>
    </row>
  </sheetData>
  <mergeCells count="4">
    <mergeCell ref="A24:C24"/>
    <mergeCell ref="A8:C8"/>
    <mergeCell ref="A16:C16"/>
    <mergeCell ref="A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School Profile</vt:lpstr>
      <vt:lpstr>Sources</vt:lpstr>
      <vt:lpstr>2023-24 Enrol Targets &amp; Updates</vt:lpstr>
      <vt:lpstr>Exited Student Summary</vt:lpstr>
      <vt:lpstr>Financial</vt:lpstr>
      <vt:lpstr>Compliance</vt:lpstr>
      <vt:lpstr>Contracts</vt:lpstr>
      <vt:lpstr>Conditional-Emerg Cert</vt:lpstr>
      <vt:lpstr>Staff Hirng</vt:lpstr>
      <vt:lpstr>Academic</vt:lpstr>
      <vt:lpstr>SEL</vt:lpstr>
      <vt:lpstr>School Specific Goals</vt:lpstr>
      <vt:lpstr>Logic Model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c:creator>
  <cp:lastModifiedBy>Laylah Sullivan</cp:lastModifiedBy>
  <cp:lastPrinted>2023-03-13T22:12:03Z</cp:lastPrinted>
  <dcterms:created xsi:type="dcterms:W3CDTF">2021-12-29T00:14:30Z</dcterms:created>
  <dcterms:modified xsi:type="dcterms:W3CDTF">2023-03-26T04:37:59Z</dcterms:modified>
</cp:coreProperties>
</file>