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20" windowWidth="14350" windowHeight="6310" activeTab="1"/>
  </bookViews>
  <sheets>
    <sheet name="Instructions  FY17 1P" sheetId="47" r:id="rId1"/>
    <sheet name="Magnolia Science Academy 6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Science Academy 6'!$A$1:$I$512</definedName>
    <definedName name="_xlnm.Print_Titles" localSheetId="1">'Magnolia Science Academy 6'!$1:$6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H108" i="49" l="1"/>
  <c r="H34" i="49"/>
  <c r="I71" i="49"/>
  <c r="H71" i="49"/>
  <c r="S81" i="49" l="1"/>
  <c r="H117" i="49" l="1"/>
  <c r="H116" i="49"/>
  <c r="H110" i="49"/>
  <c r="H107" i="49" l="1"/>
  <c r="I107" i="49" s="1"/>
  <c r="B1" i="49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G223" i="52" l="1"/>
  <c r="G230" i="52" s="1"/>
  <c r="E229" i="52"/>
  <c r="E230" i="52" s="1"/>
  <c r="I511" i="49"/>
  <c r="H511" i="49"/>
  <c r="I83" i="49"/>
  <c r="H83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82" i="49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I84" i="49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H86" i="49"/>
  <c r="B19" i="50" s="1"/>
  <c r="B21" i="50" s="1"/>
  <c r="D21" i="50" s="1"/>
  <c r="I88" i="49" l="1"/>
  <c r="I103" i="49" s="1"/>
  <c r="I113" i="49" s="1"/>
  <c r="I118" i="49" s="1"/>
  <c r="H512" i="49"/>
  <c r="H88" i="49"/>
  <c r="H103" i="49" s="1"/>
  <c r="H113" i="49" s="1"/>
  <c r="H118" i="49" s="1"/>
  <c r="I512" i="49"/>
  <c r="H64" i="49" l="1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<sst xmlns="http://schemas.openxmlformats.org/spreadsheetml/2006/main" count="1336" uniqueCount="915">
  <si>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</si>
  <si>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</si>
  <si>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</si>
  <si>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</si>
  <si>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</si>
  <si>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</si>
  <si>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</si>
  <si>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</si>
  <si>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</si>
  <si>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</si>
  <si>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</si>
  <si>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</si>
  <si>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</si>
  <si>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</si>
  <si>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</si>
  <si>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</si>
  <si>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</si>
  <si>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</si>
  <si>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</si>
  <si>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</si>
  <si>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</si>
  <si>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</si>
  <si>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</si>
  <si>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</si>
  <si>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</si>
  <si>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</si>
  <si>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</si>
  <si>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</si>
  <si>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</si>
  <si>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</si>
  <si>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</si>
  <si>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</si>
  <si>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</si>
  <si>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</si>
  <si>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</si>
  <si>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</si>
  <si>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</si>
  <si>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</si>
  <si>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</si>
  <si>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</si>
  <si>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</si>
  <si>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</si>
  <si>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</si>
  <si>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</si>
  <si>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</si>
  <si>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</si>
  <si>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</si>
  <si>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</si>
  <si>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</si>
  <si>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</si>
  <si>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</si>
  <si>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</si>
  <si>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</si>
  <si>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</si>
  <si>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</si>
  <si>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</si>
  <si>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</si>
  <si>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</si>
  <si>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</si>
  <si>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</si>
  <si>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</si>
  <si>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</si>
  <si>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</si>
  <si>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</si>
  <si>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</si>
  <si>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</si>
  <si>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</si>
  <si>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</si>
  <si>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</si>
  <si>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</si>
  <si>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</si>
  <si>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</si>
  <si>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</si>
  <si>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</si>
  <si>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</si>
  <si>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</si>
  <si>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</si>
  <si>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</si>
  <si>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</si>
  <si>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</si>
  <si>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</si>
  <si>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</si>
  <si>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</si>
  <si>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</si>
  <si>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</si>
  <si>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</si>
  <si>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</si>
  <si>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</si>
  <si>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</si>
  <si>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</si>
  <si>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</si>
  <si>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</si>
  <si>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</si>
  <si>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</si>
  <si>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</si>
  <si>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</si>
  <si>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</si>
  <si>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</si>
  <si>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</si>
  <si>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</si>
  <si>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</si>
  <si>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</si>
  <si>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</si>
  <si>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</si>
  <si>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</si>
  <si>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</si>
  <si>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</si>
  <si>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</si>
  <si>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</si>
  <si>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</si>
  <si>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</si>
  <si>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</si>
  <si>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</si>
  <si>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</si>
  <si>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</si>
  <si>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</si>
  <si>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</si>
  <si>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</si>
  <si>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</si>
  <si>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</si>
  <si>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</si>
  <si>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</si>
  <si>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</si>
  <si>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</si>
  <si>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</si>
  <si>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</si>
  <si>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</si>
  <si>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</si>
  <si>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</si>
  <si>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</si>
  <si>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</si>
  <si>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</si>
  <si>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</si>
  <si>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</si>
  <si>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</si>
  <si>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</si>
  <si>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</si>
  <si>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</si>
  <si>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</si>
  <si>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</si>
  <si>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</si>
  <si>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</si>
  <si>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</si>
  <si>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</si>
  <si>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</si>
  <si>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</si>
  <si>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</si>
  <si>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</si>
  <si>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</si>
  <si>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</si>
  <si>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</si>
  <si>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</si>
  <si>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</si>
  <si>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</si>
  <si>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</si>
  <si>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</si>
  <si>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</si>
  <si>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</si>
  <si>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</si>
  <si>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</si>
  <si>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</si>
  <si>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</si>
  <si>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</si>
  <si>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</si>
  <si>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</si>
  <si>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</si>
  <si>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</si>
  <si>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</si>
  <si>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</si>
  <si>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</si>
  <si>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</si>
  <si>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</si>
  <si>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</si>
  <si>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</si>
  <si>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</si>
  <si>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</si>
  <si>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</si>
  <si>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</si>
  <si>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</si>
  <si>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</si>
  <si>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</si>
  <si>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</si>
  <si>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</si>
  <si>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</si>
  <si>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</si>
  <si>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</si>
  <si>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</si>
  <si>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</si>
  <si>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</si>
  <si>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</si>
  <si>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</si>
  <si>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</si>
  <si>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</si>
  <si>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</si>
  <si>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</si>
  <si>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</si>
  <si>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</si>
  <si>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</si>
  <si>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</si>
  <si>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</si>
  <si>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</si>
  <si>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</si>
  <si>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</si>
  <si>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</si>
  <si>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</si>
  <si>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</si>
  <si>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</si>
  <si>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</si>
  <si>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</si>
  <si>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</si>
  <si>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</si>
  <si>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</si>
  <si>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</si>
  <si>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</si>
  <si>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</si>
  <si>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</si>
  <si>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</si>
  <si>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</si>
  <si>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</si>
  <si>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</si>
  <si>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</si>
  <si>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</si>
  <si>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</si>
  <si>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</si>
  <si>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</si>
  <si>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</si>
  <si>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</si>
  <si>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</si>
  <si>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</si>
  <si>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</si>
  <si>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</si>
  <si>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</si>
  <si>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</si>
  <si>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</si>
  <si>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</si>
  <si>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</si>
  <si>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</si>
  <si>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</si>
  <si>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</si>
  <si>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</si>
  <si>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</si>
  <si>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</si>
  <si>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</si>
  <si>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</si>
  <si>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</si>
  <si>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</si>
  <si>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</si>
  <si>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</si>
  <si>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</si>
  <si>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</si>
  <si>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</si>
  <si>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</si>
  <si>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</si>
  <si>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</si>
  <si>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</si>
  <si>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</si>
  <si>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</si>
  <si>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</si>
  <si>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</si>
  <si>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</si>
  <si>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</si>
  <si>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</si>
  <si>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</si>
  <si>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</si>
  <si>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</si>
  <si>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</si>
  <si>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</si>
  <si>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</si>
  <si>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</si>
  <si>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</si>
  <si>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</si>
  <si>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</si>
  <si>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</si>
  <si>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</si>
  <si>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</si>
  <si>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</si>
  <si>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</si>
  <si>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</si>
  <si>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</si>
  <si>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</si>
  <si>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</si>
  <si>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</si>
  <si>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</si>
  <si>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</si>
  <si>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</si>
  <si>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</si>
  <si>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</si>
  <si>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</si>
  <si>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</si>
  <si>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</si>
  <si>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</si>
  <si>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</si>
  <si>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</si>
  <si>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</si>
  <si>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</si>
  <si>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</si>
  <si>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</si>
  <si>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</si>
  <si>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</si>
  <si>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</si>
  <si>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</si>
  <si>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</si>
  <si>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</si>
  <si>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</si>
  <si>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</si>
  <si>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</si>
  <si>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</si>
  <si>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</si>
  <si>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</si>
  <si>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</si>
  <si>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</si>
  <si>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</si>
  <si>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</si>
  <si>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</si>
  <si>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</si>
  <si>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</si>
  <si>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</si>
  <si>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</si>
  <si>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</si>
  <si>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</si>
  <si>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</si>
  <si>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</si>
  <si>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</si>
  <si>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</si>
  <si>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</si>
  <si>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</si>
  <si>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</si>
  <si>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</si>
  <si>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</si>
  <si>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</si>
  <si>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</si>
  <si>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</si>
  <si>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</si>
  <si>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</si>
  <si>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</si>
  <si>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</si>
  <si>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</si>
  <si>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</si>
  <si>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</si>
  <si>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</si>
  <si>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</si>
  <si>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</si>
  <si>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</si>
  <si>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</si>
  <si>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</si>
  <si>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</si>
  <si>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</si>
  <si>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</si>
  <si>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</si>
  <si>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</si>
  <si>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</si>
  <si>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</si>
  <si>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</si>
  <si>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</si>
  <si>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</si>
  <si>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</si>
  <si>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</si>
  <si>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</si>
  <si>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</si>
  <si>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</si>
  <si>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</si>
  <si>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</si>
  <si>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</si>
  <si>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</si>
  <si>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</si>
  <si>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</si>
  <si>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</si>
  <si>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</si>
  <si>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</si>
  <si>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</si>
  <si>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</si>
  <si>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</si>
  <si>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</si>
  <si>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</si>
  <si>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</si>
  <si>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</si>
  <si>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</si>
  <si>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</si>
  <si>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</si>
  <si>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</si>
  <si>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</si>
  <si>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</si>
  <si>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</si>
  <si>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</si>
  <si>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</si>
  <si>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</si>
  <si>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</si>
  <si>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</si>
  <si>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</si>
  <si>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</si>
  <si>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</si>
  <si>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</si>
  <si>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</si>
  <si>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</si>
  <si>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</si>
  <si>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</si>
  <si>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</si>
  <si>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</si>
  <si>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</si>
  <si>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</si>
  <si>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</si>
  <si>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</si>
  <si>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</si>
  <si>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</si>
  <si>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</si>
  <si>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</si>
  <si>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</si>
  <si>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</si>
  <si>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</si>
  <si>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</si>
  <si>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</si>
  <si>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</si>
  <si>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</si>
  <si>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</si>
  <si>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</si>
  <si>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</si>
  <si>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</si>
  <si>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</si>
  <si>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</si>
  <si>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</si>
  <si>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</si>
  <si>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</si>
  <si>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</si>
  <si>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</si>
  <si>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</si>
  <si>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</si>
  <si>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</si>
  <si>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</si>
  <si>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</si>
  <si>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</si>
  <si>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</si>
  <si>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</si>
  <si>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</si>
  <si>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</si>
  <si>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</si>
  <si>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</si>
  <si>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</si>
  <si>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</si>
  <si>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</si>
  <si>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</si>
  <si>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</si>
  <si>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</si>
  <si>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</si>
  <si>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</si>
  <si>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</si>
  <si>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</si>
  <si>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</si>
  <si>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</si>
  <si>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</si>
  <si>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</si>
  <si>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</si>
  <si>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</si>
  <si>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</si>
  <si>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</si>
  <si>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</si>
  <si>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</si>
  <si>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</si>
  <si>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</si>
  <si>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</si>
  <si>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</si>
  <si>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</si>
  <si>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</si>
  <si>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</si>
  <si>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</si>
  <si>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</si>
  <si>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</si>
  <si>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</si>
  <si>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</si>
  <si>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</si>
  <si>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</si>
  <si>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</si>
  <si>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</si>
  <si>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</si>
  <si>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</si>
  <si>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</si>
  <si>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</si>
  <si>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</si>
  <si>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</si>
  <si>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</si>
  <si>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</si>
  <si>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</si>
  <si>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</si>
  <si>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</si>
  <si>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</si>
  <si>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</si>
  <si>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</si>
  <si>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</si>
  <si>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</si>
  <si>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</si>
  <si>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</si>
  <si>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</si>
  <si>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</si>
  <si>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</si>
  <si>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</si>
  <si>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</si>
  <si>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</si>
  <si>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</si>
  <si>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</si>
  <si>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</si>
  <si>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</si>
  <si>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</si>
  <si>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</si>
  <si>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</si>
  <si>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</si>
  <si>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</si>
  <si>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</si>
  <si>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</si>
  <si>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</si>
  <si>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</si>
  <si>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</si>
  <si>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</si>
  <si>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</si>
  <si>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</si>
  <si>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</si>
  <si>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</si>
  <si>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</si>
  <si>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</si>
  <si>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</si>
  <si>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</si>
  <si>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</si>
  <si>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</si>
  <si>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</si>
  <si>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</si>
  <si>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</si>
  <si>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</si>
  <si>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</si>
  <si>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</si>
  <si>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</si>
  <si>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</si>
  <si>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</si>
  <si>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</si>
  <si>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</si>
  <si>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</si>
  <si>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</si>
  <si>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</si>
  <si>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</si>
  <si>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</si>
  <si>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</si>
  <si>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</si>
  <si>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</si>
  <si>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</si>
  <si>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</si>
  <si>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</si>
  <si>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</si>
  <si>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</si>
  <si>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</si>
  <si>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</si>
  <si>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</si>
  <si>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</si>
  <si>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</si>
  <si>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</si>
  <si>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</si>
  <si>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</si>
  <si>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</si>
  <si>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</si>
  <si>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</si>
  <si>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</si>
  <si>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</si>
  <si>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</si>
  <si>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</si>
  <si>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</si>
  <si>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</si>
  <si>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</si>
  <si>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</si>
  <si>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</si>
  <si>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</si>
  <si>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</si>
  <si>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</si>
  <si>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</si>
  <si>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</si>
  <si>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</si>
  <si>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</si>
  <si>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</si>
  <si>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</si>
  <si>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</si>
  <si>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</si>
  <si>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</si>
  <si>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</si>
  <si>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</si>
  <si>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</si>
  <si>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</si>
  <si>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</si>
  <si>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</si>
  <si>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</si>
  <si>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</si>
  <si>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</si>
  <si>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</si>
  <si>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</si>
  <si>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</si>
  <si>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</si>
  <si>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</si>
  <si>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</si>
  <si>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</si>
  <si>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</si>
  <si>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</si>
  <si>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</si>
  <si>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</si>
  <si>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</si>
  <si>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</si>
  <si>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</si>
  <si>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</si>
  <si>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</si>
  <si>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</si>
  <si>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</si>
  <si>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</si>
  <si>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</si>
  <si>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</si>
  <si>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</si>
  <si>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</si>
  <si>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</si>
  <si>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</si>
  <si>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</si>
  <si>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</si>
  <si>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</si>
  <si>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</si>
  <si>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</si>
  <si>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</si>
  <si>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</si>
  <si>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</si>
  <si>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</si>
  <si>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</si>
  <si>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</si>
  <si>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</si>
  <si>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</si>
  <si>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</si>
  <si>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</si>
  <si>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</si>
  <si>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</si>
  <si>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</si>
  <si>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</si>
  <si>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</si>
  <si>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</si>
  <si>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</si>
  <si>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</si>
  <si>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</si>
  <si>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</si>
  <si>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</si>
  <si>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</si>
  <si>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</si>
  <si>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</si>
  <si>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</si>
  <si>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</si>
  <si>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</si>
  <si>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</si>
  <si>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</si>
  <si>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</si>
  <si>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</si>
  <si>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</si>
  <si>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</si>
  <si>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</si>
  <si>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</si>
  <si>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</si>
  <si>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</si>
  <si>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</si>
  <si>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</si>
  <si>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</si>
  <si>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</si>
  <si>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</si>
  <si>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</si>
  <si>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</si>
  <si>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</si>
  <si>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</si>
  <si>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</si>
  <si>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</si>
  <si>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</si>
  <si>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</si>
  <si>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</si>
  <si>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</si>
  <si>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</si>
  <si>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</si>
  <si>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</si>
  <si>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</si>
  <si>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</si>
  <si>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</si>
  <si>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</si>
  <si>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</si>
  <si>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</si>
  <si>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</si>
  <si>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</si>
  <si>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</si>
  <si>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</si>
  <si>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</si>
  <si>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</si>
  <si>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</si>
  <si>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</si>
  <si>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</si>
  <si>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</si>
  <si>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</si>
  <si>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</si>
  <si>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</si>
  <si>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</si>
  <si>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</si>
  <si>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</si>
  <si>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</si>
  <si>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</si>
  <si>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</si>
  <si>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</si>
  <si>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</si>
  <si>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</si>
  <si>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</si>
  <si>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</si>
  <si>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</si>
  <si>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</si>
  <si>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</si>
  <si>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</si>
  <si>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</si>
  <si>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</si>
  <si>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</si>
  <si>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</si>
  <si>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</si>
  <si>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</si>
  <si>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</si>
  <si>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</si>
  <si>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</si>
  <si>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</si>
  <si>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</si>
  <si>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</si>
  <si>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</si>
  <si>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</si>
  <si>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</si>
  <si>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</si>
  <si>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</si>
  <si>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</si>
  <si>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</si>
  <si>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</si>
  <si>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</si>
  <si>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</si>
  <si>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</si>
  <si>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</si>
  <si>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</si>
  <si>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</si>
  <si>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</si>
  <si>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</si>
  <si>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</si>
  <si>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</si>
  <si>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</si>
  <si>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</si>
  <si>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</si>
  <si>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</si>
  <si>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</si>
  <si>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</si>
  <si>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</si>
  <si>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</si>
  <si>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</si>
  <si>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</si>
  <si>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</si>
  <si>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</si>
  <si>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</si>
  <si>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</si>
  <si>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</si>
  <si>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</si>
  <si>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</si>
  <si>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</si>
  <si>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</si>
  <si>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</si>
  <si>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</si>
  <si>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</si>
  <si>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</si>
  <si>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</si>
  <si>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</si>
  <si>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</si>
  <si>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</si>
  <si>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</si>
  <si>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</si>
  <si>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</si>
  <si>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</si>
  <si>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</si>
  <si>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</si>
  <si>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</si>
  <si>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</si>
  <si>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</si>
  <si>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</si>
  <si>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</si>
  <si>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</si>
  <si>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</si>
  <si>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</si>
  <si>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</si>
  <si>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</si>
  <si>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</si>
  <si>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</si>
  <si>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</si>
  <si>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</si>
  <si>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</si>
  <si>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</si>
  <si>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</si>
  <si>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</si>
  <si>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</si>
  <si>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</si>
  <si>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</si>
  <si>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</si>
  <si>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</si>
  <si>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</si>
  <si>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</si>
  <si>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</si>
  <si>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</si>
  <si>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</si>
  <si>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</si>
  <si>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</si>
  <si>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</si>
  <si>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</si>
  <si>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</si>
  <si>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</si>
  <si>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</si>
  <si>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</si>
  <si>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</si>
  <si>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</si>
  <si>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</si>
  <si>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</si>
  <si>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</si>
  <si>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</si>
  <si>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</si>
  <si>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</si>
  <si>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</si>
  <si>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</si>
  <si>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</si>
  <si>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</si>
  <si>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</si>
  <si>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</si>
  <si>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</si>
  <si>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</si>
  <si>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</si>
  <si>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</si>
  <si>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</si>
  <si>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</si>
  <si>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</si>
  <si>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</si>
  <si>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</si>
  <si>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</si>
  <si>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</si>
  <si>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</si>
  <si>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</si>
  <si>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</si>
  <si>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</si>
  <si>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</si>
  <si>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</si>
  <si>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</si>
  <si>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</si>
  <si>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</si>
  <si>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</si>
  <si>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</si>
  <si>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</si>
  <si>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</si>
  <si>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</si>
  <si>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</si>
  <si>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</si>
  <si>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</si>
  <si>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</si>
  <si>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</si>
  <si>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</si>
  <si>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</si>
  <si>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</si>
  <si>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</si>
  <si>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</si>
  <si>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</si>
  <si>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</si>
  <si>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</si>
  <si>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</si>
  <si>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</si>
  <si>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</si>
  <si>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</si>
  <si>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</si>
  <si>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</si>
  <si>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</si>
  <si>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</si>
  <si>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</si>
  <si>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</si>
  <si>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</si>
  <si>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</si>
  <si>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</si>
  <si>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</si>
  <si>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</si>
  <si>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</si>
  <si>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</si>
  <si>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</si>
  <si>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</si>
  <si>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</si>
  <si>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</si>
  <si>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</si>
  <si>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</si>
  <si>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</si>
  <si>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</si>
  <si>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</si>
  <si>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</si>
  <si>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</si>
  <si>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</si>
  <si>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</si>
  <si>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</si>
  <si>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</si>
  <si>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</si>
  <si>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</si>
  <si>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</si>
  <si>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</si>
  <si>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</si>
  <si>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</si>
  <si>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</si>
  <si>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</si>
  <si>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</si>
  <si>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</si>
  <si>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</si>
  <si>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</si>
  <si>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</si>
  <si>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</si>
  <si>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</si>
  <si>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</si>
  <si>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</si>
  <si>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</si>
  <si>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</si>
  <si>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</si>
  <si>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</si>
  <si>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</si>
  <si>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</si>
  <si>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</si>
  <si>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Oui</t>
  </si>
  <si>
    <t>Ac</t>
  </si>
  <si>
    <t>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</si>
</sst>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H8" sqref="H8"/>
    </sheetView>
  </sheetViews>
  <sheetFormatPr defaultRowHeight="17.25" customHeight="1"/>
  <cols>
    <col min="1" max="1" width="2.90625" style="16" customWidth="1"/>
    <col min="2" max="3" width="4.08984375" style="16" customWidth="1"/>
    <col min="4" max="4" width="8.90625" style="16"/>
    <col min="5" max="5" width="30.6328125" style="16" customWidth="1"/>
    <col min="6" max="7" width="8.90625" style="16"/>
    <col min="8" max="8" width="32.36328125" style="16" customWidth="1"/>
    <col min="9" max="256" width="8.90625" style="16"/>
    <col min="257" max="257" width="2.90625" style="16" customWidth="1"/>
    <col min="258" max="258" width="2.36328125" style="16" customWidth="1"/>
    <col min="259" max="259" width="4.08984375" style="16" customWidth="1"/>
    <col min="260" max="260" width="8.90625" style="16"/>
    <col min="261" max="261" width="30.6328125" style="16" customWidth="1"/>
    <col min="262" max="263" width="8.90625" style="16"/>
    <col min="264" max="264" width="40.90625" style="16" customWidth="1"/>
    <col min="265" max="512" width="8.90625" style="16"/>
    <col min="513" max="513" width="2.90625" style="16" customWidth="1"/>
    <col min="514" max="514" width="2.36328125" style="16" customWidth="1"/>
    <col min="515" max="515" width="4.08984375" style="16" customWidth="1"/>
    <col min="516" max="516" width="8.90625" style="16"/>
    <col min="517" max="517" width="30.6328125" style="16" customWidth="1"/>
    <col min="518" max="519" width="8.90625" style="16"/>
    <col min="520" max="520" width="40.90625" style="16" customWidth="1"/>
    <col min="521" max="768" width="8.90625" style="16"/>
    <col min="769" max="769" width="2.90625" style="16" customWidth="1"/>
    <col min="770" max="770" width="2.36328125" style="16" customWidth="1"/>
    <col min="771" max="771" width="4.08984375" style="16" customWidth="1"/>
    <col min="772" max="772" width="8.90625" style="16"/>
    <col min="773" max="773" width="30.6328125" style="16" customWidth="1"/>
    <col min="774" max="775" width="8.90625" style="16"/>
    <col min="776" max="776" width="40.90625" style="16" customWidth="1"/>
    <col min="777" max="1024" width="8.90625" style="16"/>
    <col min="1025" max="1025" width="2.90625" style="16" customWidth="1"/>
    <col min="1026" max="1026" width="2.36328125" style="16" customWidth="1"/>
    <col min="1027" max="1027" width="4.08984375" style="16" customWidth="1"/>
    <col min="1028" max="1028" width="8.90625" style="16"/>
    <col min="1029" max="1029" width="30.6328125" style="16" customWidth="1"/>
    <col min="1030" max="1031" width="8.90625" style="16"/>
    <col min="1032" max="1032" width="40.90625" style="16" customWidth="1"/>
    <col min="1033" max="1280" width="8.90625" style="16"/>
    <col min="1281" max="1281" width="2.90625" style="16" customWidth="1"/>
    <col min="1282" max="1282" width="2.36328125" style="16" customWidth="1"/>
    <col min="1283" max="1283" width="4.08984375" style="16" customWidth="1"/>
    <col min="1284" max="1284" width="8.90625" style="16"/>
    <col min="1285" max="1285" width="30.6328125" style="16" customWidth="1"/>
    <col min="1286" max="1287" width="8.90625" style="16"/>
    <col min="1288" max="1288" width="40.90625" style="16" customWidth="1"/>
    <col min="1289" max="1536" width="8.90625" style="16"/>
    <col min="1537" max="1537" width="2.90625" style="16" customWidth="1"/>
    <col min="1538" max="1538" width="2.36328125" style="16" customWidth="1"/>
    <col min="1539" max="1539" width="4.08984375" style="16" customWidth="1"/>
    <col min="1540" max="1540" width="8.90625" style="16"/>
    <col min="1541" max="1541" width="30.6328125" style="16" customWidth="1"/>
    <col min="1542" max="1543" width="8.90625" style="16"/>
    <col min="1544" max="1544" width="40.90625" style="16" customWidth="1"/>
    <col min="1545" max="1792" width="8.90625" style="16"/>
    <col min="1793" max="1793" width="2.90625" style="16" customWidth="1"/>
    <col min="1794" max="1794" width="2.36328125" style="16" customWidth="1"/>
    <col min="1795" max="1795" width="4.08984375" style="16" customWidth="1"/>
    <col min="1796" max="1796" width="8.90625" style="16"/>
    <col min="1797" max="1797" width="30.6328125" style="16" customWidth="1"/>
    <col min="1798" max="1799" width="8.90625" style="16"/>
    <col min="1800" max="1800" width="40.90625" style="16" customWidth="1"/>
    <col min="1801" max="2048" width="8.90625" style="16"/>
    <col min="2049" max="2049" width="2.90625" style="16" customWidth="1"/>
    <col min="2050" max="2050" width="2.36328125" style="16" customWidth="1"/>
    <col min="2051" max="2051" width="4.08984375" style="16" customWidth="1"/>
    <col min="2052" max="2052" width="8.90625" style="16"/>
    <col min="2053" max="2053" width="30.6328125" style="16" customWidth="1"/>
    <col min="2054" max="2055" width="8.90625" style="16"/>
    <col min="2056" max="2056" width="40.90625" style="16" customWidth="1"/>
    <col min="2057" max="2304" width="8.90625" style="16"/>
    <col min="2305" max="2305" width="2.90625" style="16" customWidth="1"/>
    <col min="2306" max="2306" width="2.36328125" style="16" customWidth="1"/>
    <col min="2307" max="2307" width="4.08984375" style="16" customWidth="1"/>
    <col min="2308" max="2308" width="8.90625" style="16"/>
    <col min="2309" max="2309" width="30.6328125" style="16" customWidth="1"/>
    <col min="2310" max="2311" width="8.90625" style="16"/>
    <col min="2312" max="2312" width="40.90625" style="16" customWidth="1"/>
    <col min="2313" max="2560" width="8.90625" style="16"/>
    <col min="2561" max="2561" width="2.90625" style="16" customWidth="1"/>
    <col min="2562" max="2562" width="2.36328125" style="16" customWidth="1"/>
    <col min="2563" max="2563" width="4.08984375" style="16" customWidth="1"/>
    <col min="2564" max="2564" width="8.90625" style="16"/>
    <col min="2565" max="2565" width="30.6328125" style="16" customWidth="1"/>
    <col min="2566" max="2567" width="8.90625" style="16"/>
    <col min="2568" max="2568" width="40.90625" style="16" customWidth="1"/>
    <col min="2569" max="2816" width="8.90625" style="16"/>
    <col min="2817" max="2817" width="2.90625" style="16" customWidth="1"/>
    <col min="2818" max="2818" width="2.36328125" style="16" customWidth="1"/>
    <col min="2819" max="2819" width="4.08984375" style="16" customWidth="1"/>
    <col min="2820" max="2820" width="8.90625" style="16"/>
    <col min="2821" max="2821" width="30.6328125" style="16" customWidth="1"/>
    <col min="2822" max="2823" width="8.90625" style="16"/>
    <col min="2824" max="2824" width="40.90625" style="16" customWidth="1"/>
    <col min="2825" max="3072" width="8.90625" style="16"/>
    <col min="3073" max="3073" width="2.90625" style="16" customWidth="1"/>
    <col min="3074" max="3074" width="2.36328125" style="16" customWidth="1"/>
    <col min="3075" max="3075" width="4.08984375" style="16" customWidth="1"/>
    <col min="3076" max="3076" width="8.90625" style="16"/>
    <col min="3077" max="3077" width="30.6328125" style="16" customWidth="1"/>
    <col min="3078" max="3079" width="8.90625" style="16"/>
    <col min="3080" max="3080" width="40.90625" style="16" customWidth="1"/>
    <col min="3081" max="3328" width="8.90625" style="16"/>
    <col min="3329" max="3329" width="2.90625" style="16" customWidth="1"/>
    <col min="3330" max="3330" width="2.36328125" style="16" customWidth="1"/>
    <col min="3331" max="3331" width="4.08984375" style="16" customWidth="1"/>
    <col min="3332" max="3332" width="8.90625" style="16"/>
    <col min="3333" max="3333" width="30.6328125" style="16" customWidth="1"/>
    <col min="3334" max="3335" width="8.90625" style="16"/>
    <col min="3336" max="3336" width="40.90625" style="16" customWidth="1"/>
    <col min="3337" max="3584" width="8.90625" style="16"/>
    <col min="3585" max="3585" width="2.90625" style="16" customWidth="1"/>
    <col min="3586" max="3586" width="2.36328125" style="16" customWidth="1"/>
    <col min="3587" max="3587" width="4.08984375" style="16" customWidth="1"/>
    <col min="3588" max="3588" width="8.90625" style="16"/>
    <col min="3589" max="3589" width="30.6328125" style="16" customWidth="1"/>
    <col min="3590" max="3591" width="8.90625" style="16"/>
    <col min="3592" max="3592" width="40.90625" style="16" customWidth="1"/>
    <col min="3593" max="3840" width="8.90625" style="16"/>
    <col min="3841" max="3841" width="2.90625" style="16" customWidth="1"/>
    <col min="3842" max="3842" width="2.36328125" style="16" customWidth="1"/>
    <col min="3843" max="3843" width="4.08984375" style="16" customWidth="1"/>
    <col min="3844" max="3844" width="8.90625" style="16"/>
    <col min="3845" max="3845" width="30.6328125" style="16" customWidth="1"/>
    <col min="3846" max="3847" width="8.90625" style="16"/>
    <col min="3848" max="3848" width="40.90625" style="16" customWidth="1"/>
    <col min="3849" max="4096" width="8.90625" style="16"/>
    <col min="4097" max="4097" width="2.90625" style="16" customWidth="1"/>
    <col min="4098" max="4098" width="2.36328125" style="16" customWidth="1"/>
    <col min="4099" max="4099" width="4.08984375" style="16" customWidth="1"/>
    <col min="4100" max="4100" width="8.90625" style="16"/>
    <col min="4101" max="4101" width="30.6328125" style="16" customWidth="1"/>
    <col min="4102" max="4103" width="8.90625" style="16"/>
    <col min="4104" max="4104" width="40.90625" style="16" customWidth="1"/>
    <col min="4105" max="4352" width="8.90625" style="16"/>
    <col min="4353" max="4353" width="2.90625" style="16" customWidth="1"/>
    <col min="4354" max="4354" width="2.36328125" style="16" customWidth="1"/>
    <col min="4355" max="4355" width="4.08984375" style="16" customWidth="1"/>
    <col min="4356" max="4356" width="8.90625" style="16"/>
    <col min="4357" max="4357" width="30.6328125" style="16" customWidth="1"/>
    <col min="4358" max="4359" width="8.90625" style="16"/>
    <col min="4360" max="4360" width="40.90625" style="16" customWidth="1"/>
    <col min="4361" max="4608" width="8.90625" style="16"/>
    <col min="4609" max="4609" width="2.90625" style="16" customWidth="1"/>
    <col min="4610" max="4610" width="2.36328125" style="16" customWidth="1"/>
    <col min="4611" max="4611" width="4.08984375" style="16" customWidth="1"/>
    <col min="4612" max="4612" width="8.90625" style="16"/>
    <col min="4613" max="4613" width="30.6328125" style="16" customWidth="1"/>
    <col min="4614" max="4615" width="8.90625" style="16"/>
    <col min="4616" max="4616" width="40.90625" style="16" customWidth="1"/>
    <col min="4617" max="4864" width="8.90625" style="16"/>
    <col min="4865" max="4865" width="2.90625" style="16" customWidth="1"/>
    <col min="4866" max="4866" width="2.36328125" style="16" customWidth="1"/>
    <col min="4867" max="4867" width="4.08984375" style="16" customWidth="1"/>
    <col min="4868" max="4868" width="8.90625" style="16"/>
    <col min="4869" max="4869" width="30.6328125" style="16" customWidth="1"/>
    <col min="4870" max="4871" width="8.90625" style="16"/>
    <col min="4872" max="4872" width="40.90625" style="16" customWidth="1"/>
    <col min="4873" max="5120" width="8.90625" style="16"/>
    <col min="5121" max="5121" width="2.90625" style="16" customWidth="1"/>
    <col min="5122" max="5122" width="2.36328125" style="16" customWidth="1"/>
    <col min="5123" max="5123" width="4.08984375" style="16" customWidth="1"/>
    <col min="5124" max="5124" width="8.90625" style="16"/>
    <col min="5125" max="5125" width="30.6328125" style="16" customWidth="1"/>
    <col min="5126" max="5127" width="8.90625" style="16"/>
    <col min="5128" max="5128" width="40.90625" style="16" customWidth="1"/>
    <col min="5129" max="5376" width="8.90625" style="16"/>
    <col min="5377" max="5377" width="2.90625" style="16" customWidth="1"/>
    <col min="5378" max="5378" width="2.36328125" style="16" customWidth="1"/>
    <col min="5379" max="5379" width="4.08984375" style="16" customWidth="1"/>
    <col min="5380" max="5380" width="8.90625" style="16"/>
    <col min="5381" max="5381" width="30.6328125" style="16" customWidth="1"/>
    <col min="5382" max="5383" width="8.90625" style="16"/>
    <col min="5384" max="5384" width="40.90625" style="16" customWidth="1"/>
    <col min="5385" max="5632" width="8.90625" style="16"/>
    <col min="5633" max="5633" width="2.90625" style="16" customWidth="1"/>
    <col min="5634" max="5634" width="2.36328125" style="16" customWidth="1"/>
    <col min="5635" max="5635" width="4.08984375" style="16" customWidth="1"/>
    <col min="5636" max="5636" width="8.90625" style="16"/>
    <col min="5637" max="5637" width="30.6328125" style="16" customWidth="1"/>
    <col min="5638" max="5639" width="8.90625" style="16"/>
    <col min="5640" max="5640" width="40.90625" style="16" customWidth="1"/>
    <col min="5641" max="5888" width="8.90625" style="16"/>
    <col min="5889" max="5889" width="2.90625" style="16" customWidth="1"/>
    <col min="5890" max="5890" width="2.36328125" style="16" customWidth="1"/>
    <col min="5891" max="5891" width="4.08984375" style="16" customWidth="1"/>
    <col min="5892" max="5892" width="8.90625" style="16"/>
    <col min="5893" max="5893" width="30.6328125" style="16" customWidth="1"/>
    <col min="5894" max="5895" width="8.90625" style="16"/>
    <col min="5896" max="5896" width="40.90625" style="16" customWidth="1"/>
    <col min="5897" max="6144" width="8.90625" style="16"/>
    <col min="6145" max="6145" width="2.90625" style="16" customWidth="1"/>
    <col min="6146" max="6146" width="2.36328125" style="16" customWidth="1"/>
    <col min="6147" max="6147" width="4.08984375" style="16" customWidth="1"/>
    <col min="6148" max="6148" width="8.90625" style="16"/>
    <col min="6149" max="6149" width="30.6328125" style="16" customWidth="1"/>
    <col min="6150" max="6151" width="8.90625" style="16"/>
    <col min="6152" max="6152" width="40.90625" style="16" customWidth="1"/>
    <col min="6153" max="6400" width="8.90625" style="16"/>
    <col min="6401" max="6401" width="2.90625" style="16" customWidth="1"/>
    <col min="6402" max="6402" width="2.36328125" style="16" customWidth="1"/>
    <col min="6403" max="6403" width="4.08984375" style="16" customWidth="1"/>
    <col min="6404" max="6404" width="8.90625" style="16"/>
    <col min="6405" max="6405" width="30.6328125" style="16" customWidth="1"/>
    <col min="6406" max="6407" width="8.90625" style="16"/>
    <col min="6408" max="6408" width="40.90625" style="16" customWidth="1"/>
    <col min="6409" max="6656" width="8.90625" style="16"/>
    <col min="6657" max="6657" width="2.90625" style="16" customWidth="1"/>
    <col min="6658" max="6658" width="2.36328125" style="16" customWidth="1"/>
    <col min="6659" max="6659" width="4.08984375" style="16" customWidth="1"/>
    <col min="6660" max="6660" width="8.90625" style="16"/>
    <col min="6661" max="6661" width="30.6328125" style="16" customWidth="1"/>
    <col min="6662" max="6663" width="8.90625" style="16"/>
    <col min="6664" max="6664" width="40.90625" style="16" customWidth="1"/>
    <col min="6665" max="6912" width="8.90625" style="16"/>
    <col min="6913" max="6913" width="2.90625" style="16" customWidth="1"/>
    <col min="6914" max="6914" width="2.36328125" style="16" customWidth="1"/>
    <col min="6915" max="6915" width="4.08984375" style="16" customWidth="1"/>
    <col min="6916" max="6916" width="8.90625" style="16"/>
    <col min="6917" max="6917" width="30.6328125" style="16" customWidth="1"/>
    <col min="6918" max="6919" width="8.90625" style="16"/>
    <col min="6920" max="6920" width="40.90625" style="16" customWidth="1"/>
    <col min="6921" max="7168" width="8.90625" style="16"/>
    <col min="7169" max="7169" width="2.90625" style="16" customWidth="1"/>
    <col min="7170" max="7170" width="2.36328125" style="16" customWidth="1"/>
    <col min="7171" max="7171" width="4.08984375" style="16" customWidth="1"/>
    <col min="7172" max="7172" width="8.90625" style="16"/>
    <col min="7173" max="7173" width="30.6328125" style="16" customWidth="1"/>
    <col min="7174" max="7175" width="8.90625" style="16"/>
    <col min="7176" max="7176" width="40.90625" style="16" customWidth="1"/>
    <col min="7177" max="7424" width="8.90625" style="16"/>
    <col min="7425" max="7425" width="2.90625" style="16" customWidth="1"/>
    <col min="7426" max="7426" width="2.36328125" style="16" customWidth="1"/>
    <col min="7427" max="7427" width="4.08984375" style="16" customWidth="1"/>
    <col min="7428" max="7428" width="8.90625" style="16"/>
    <col min="7429" max="7429" width="30.6328125" style="16" customWidth="1"/>
    <col min="7430" max="7431" width="8.90625" style="16"/>
    <col min="7432" max="7432" width="40.90625" style="16" customWidth="1"/>
    <col min="7433" max="7680" width="8.90625" style="16"/>
    <col min="7681" max="7681" width="2.90625" style="16" customWidth="1"/>
    <col min="7682" max="7682" width="2.36328125" style="16" customWidth="1"/>
    <col min="7683" max="7683" width="4.08984375" style="16" customWidth="1"/>
    <col min="7684" max="7684" width="8.90625" style="16"/>
    <col min="7685" max="7685" width="30.6328125" style="16" customWidth="1"/>
    <col min="7686" max="7687" width="8.90625" style="16"/>
    <col min="7688" max="7688" width="40.90625" style="16" customWidth="1"/>
    <col min="7689" max="7936" width="8.90625" style="16"/>
    <col min="7937" max="7937" width="2.90625" style="16" customWidth="1"/>
    <col min="7938" max="7938" width="2.36328125" style="16" customWidth="1"/>
    <col min="7939" max="7939" width="4.08984375" style="16" customWidth="1"/>
    <col min="7940" max="7940" width="8.90625" style="16"/>
    <col min="7941" max="7941" width="30.6328125" style="16" customWidth="1"/>
    <col min="7942" max="7943" width="8.90625" style="16"/>
    <col min="7944" max="7944" width="40.90625" style="16" customWidth="1"/>
    <col min="7945" max="8192" width="8.90625" style="16"/>
    <col min="8193" max="8193" width="2.90625" style="16" customWidth="1"/>
    <col min="8194" max="8194" width="2.36328125" style="16" customWidth="1"/>
    <col min="8195" max="8195" width="4.08984375" style="16" customWidth="1"/>
    <col min="8196" max="8196" width="8.90625" style="16"/>
    <col min="8197" max="8197" width="30.6328125" style="16" customWidth="1"/>
    <col min="8198" max="8199" width="8.90625" style="16"/>
    <col min="8200" max="8200" width="40.90625" style="16" customWidth="1"/>
    <col min="8201" max="8448" width="8.90625" style="16"/>
    <col min="8449" max="8449" width="2.90625" style="16" customWidth="1"/>
    <col min="8450" max="8450" width="2.36328125" style="16" customWidth="1"/>
    <col min="8451" max="8451" width="4.08984375" style="16" customWidth="1"/>
    <col min="8452" max="8452" width="8.90625" style="16"/>
    <col min="8453" max="8453" width="30.6328125" style="16" customWidth="1"/>
    <col min="8454" max="8455" width="8.90625" style="16"/>
    <col min="8456" max="8456" width="40.90625" style="16" customWidth="1"/>
    <col min="8457" max="8704" width="8.90625" style="16"/>
    <col min="8705" max="8705" width="2.90625" style="16" customWidth="1"/>
    <col min="8706" max="8706" width="2.36328125" style="16" customWidth="1"/>
    <col min="8707" max="8707" width="4.08984375" style="16" customWidth="1"/>
    <col min="8708" max="8708" width="8.90625" style="16"/>
    <col min="8709" max="8709" width="30.6328125" style="16" customWidth="1"/>
    <col min="8710" max="8711" width="8.90625" style="16"/>
    <col min="8712" max="8712" width="40.90625" style="16" customWidth="1"/>
    <col min="8713" max="8960" width="8.90625" style="16"/>
    <col min="8961" max="8961" width="2.90625" style="16" customWidth="1"/>
    <col min="8962" max="8962" width="2.36328125" style="16" customWidth="1"/>
    <col min="8963" max="8963" width="4.08984375" style="16" customWidth="1"/>
    <col min="8964" max="8964" width="8.90625" style="16"/>
    <col min="8965" max="8965" width="30.6328125" style="16" customWidth="1"/>
    <col min="8966" max="8967" width="8.90625" style="16"/>
    <col min="8968" max="8968" width="40.90625" style="16" customWidth="1"/>
    <col min="8969" max="9216" width="8.90625" style="16"/>
    <col min="9217" max="9217" width="2.90625" style="16" customWidth="1"/>
    <col min="9218" max="9218" width="2.36328125" style="16" customWidth="1"/>
    <col min="9219" max="9219" width="4.08984375" style="16" customWidth="1"/>
    <col min="9220" max="9220" width="8.90625" style="16"/>
    <col min="9221" max="9221" width="30.6328125" style="16" customWidth="1"/>
    <col min="9222" max="9223" width="8.90625" style="16"/>
    <col min="9224" max="9224" width="40.90625" style="16" customWidth="1"/>
    <col min="9225" max="9472" width="8.90625" style="16"/>
    <col min="9473" max="9473" width="2.90625" style="16" customWidth="1"/>
    <col min="9474" max="9474" width="2.36328125" style="16" customWidth="1"/>
    <col min="9475" max="9475" width="4.08984375" style="16" customWidth="1"/>
    <col min="9476" max="9476" width="8.90625" style="16"/>
    <col min="9477" max="9477" width="30.6328125" style="16" customWidth="1"/>
    <col min="9478" max="9479" width="8.90625" style="16"/>
    <col min="9480" max="9480" width="40.90625" style="16" customWidth="1"/>
    <col min="9481" max="9728" width="8.90625" style="16"/>
    <col min="9729" max="9729" width="2.90625" style="16" customWidth="1"/>
    <col min="9730" max="9730" width="2.36328125" style="16" customWidth="1"/>
    <col min="9731" max="9731" width="4.08984375" style="16" customWidth="1"/>
    <col min="9732" max="9732" width="8.90625" style="16"/>
    <col min="9733" max="9733" width="30.6328125" style="16" customWidth="1"/>
    <col min="9734" max="9735" width="8.90625" style="16"/>
    <col min="9736" max="9736" width="40.90625" style="16" customWidth="1"/>
    <col min="9737" max="9984" width="8.90625" style="16"/>
    <col min="9985" max="9985" width="2.90625" style="16" customWidth="1"/>
    <col min="9986" max="9986" width="2.36328125" style="16" customWidth="1"/>
    <col min="9987" max="9987" width="4.08984375" style="16" customWidth="1"/>
    <col min="9988" max="9988" width="8.90625" style="16"/>
    <col min="9989" max="9989" width="30.6328125" style="16" customWidth="1"/>
    <col min="9990" max="9991" width="8.90625" style="16"/>
    <col min="9992" max="9992" width="40.90625" style="16" customWidth="1"/>
    <col min="9993" max="10240" width="8.90625" style="16"/>
    <col min="10241" max="10241" width="2.90625" style="16" customWidth="1"/>
    <col min="10242" max="10242" width="2.36328125" style="16" customWidth="1"/>
    <col min="10243" max="10243" width="4.08984375" style="16" customWidth="1"/>
    <col min="10244" max="10244" width="8.90625" style="16"/>
    <col min="10245" max="10245" width="30.6328125" style="16" customWidth="1"/>
    <col min="10246" max="10247" width="8.90625" style="16"/>
    <col min="10248" max="10248" width="40.90625" style="16" customWidth="1"/>
    <col min="10249" max="10496" width="8.90625" style="16"/>
    <col min="10497" max="10497" width="2.90625" style="16" customWidth="1"/>
    <col min="10498" max="10498" width="2.36328125" style="16" customWidth="1"/>
    <col min="10499" max="10499" width="4.08984375" style="16" customWidth="1"/>
    <col min="10500" max="10500" width="8.90625" style="16"/>
    <col min="10501" max="10501" width="30.6328125" style="16" customWidth="1"/>
    <col min="10502" max="10503" width="8.90625" style="16"/>
    <col min="10504" max="10504" width="40.90625" style="16" customWidth="1"/>
    <col min="10505" max="10752" width="8.90625" style="16"/>
    <col min="10753" max="10753" width="2.90625" style="16" customWidth="1"/>
    <col min="10754" max="10754" width="2.36328125" style="16" customWidth="1"/>
    <col min="10755" max="10755" width="4.08984375" style="16" customWidth="1"/>
    <col min="10756" max="10756" width="8.90625" style="16"/>
    <col min="10757" max="10757" width="30.6328125" style="16" customWidth="1"/>
    <col min="10758" max="10759" width="8.90625" style="16"/>
    <col min="10760" max="10760" width="40.90625" style="16" customWidth="1"/>
    <col min="10761" max="11008" width="8.90625" style="16"/>
    <col min="11009" max="11009" width="2.90625" style="16" customWidth="1"/>
    <col min="11010" max="11010" width="2.36328125" style="16" customWidth="1"/>
    <col min="11011" max="11011" width="4.08984375" style="16" customWidth="1"/>
    <col min="11012" max="11012" width="8.90625" style="16"/>
    <col min="11013" max="11013" width="30.6328125" style="16" customWidth="1"/>
    <col min="11014" max="11015" width="8.90625" style="16"/>
    <col min="11016" max="11016" width="40.90625" style="16" customWidth="1"/>
    <col min="11017" max="11264" width="8.90625" style="16"/>
    <col min="11265" max="11265" width="2.90625" style="16" customWidth="1"/>
    <col min="11266" max="11266" width="2.36328125" style="16" customWidth="1"/>
    <col min="11267" max="11267" width="4.08984375" style="16" customWidth="1"/>
    <col min="11268" max="11268" width="8.90625" style="16"/>
    <col min="11269" max="11269" width="30.6328125" style="16" customWidth="1"/>
    <col min="11270" max="11271" width="8.90625" style="16"/>
    <col min="11272" max="11272" width="40.90625" style="16" customWidth="1"/>
    <col min="11273" max="11520" width="8.90625" style="16"/>
    <col min="11521" max="11521" width="2.90625" style="16" customWidth="1"/>
    <col min="11522" max="11522" width="2.36328125" style="16" customWidth="1"/>
    <col min="11523" max="11523" width="4.08984375" style="16" customWidth="1"/>
    <col min="11524" max="11524" width="8.90625" style="16"/>
    <col min="11525" max="11525" width="30.6328125" style="16" customWidth="1"/>
    <col min="11526" max="11527" width="8.90625" style="16"/>
    <col min="11528" max="11528" width="40.90625" style="16" customWidth="1"/>
    <col min="11529" max="11776" width="8.90625" style="16"/>
    <col min="11777" max="11777" width="2.90625" style="16" customWidth="1"/>
    <col min="11778" max="11778" width="2.36328125" style="16" customWidth="1"/>
    <col min="11779" max="11779" width="4.08984375" style="16" customWidth="1"/>
    <col min="11780" max="11780" width="8.90625" style="16"/>
    <col min="11781" max="11781" width="30.6328125" style="16" customWidth="1"/>
    <col min="11782" max="11783" width="8.90625" style="16"/>
    <col min="11784" max="11784" width="40.90625" style="16" customWidth="1"/>
    <col min="11785" max="12032" width="8.90625" style="16"/>
    <col min="12033" max="12033" width="2.90625" style="16" customWidth="1"/>
    <col min="12034" max="12034" width="2.36328125" style="16" customWidth="1"/>
    <col min="12035" max="12035" width="4.08984375" style="16" customWidth="1"/>
    <col min="12036" max="12036" width="8.90625" style="16"/>
    <col min="12037" max="12037" width="30.6328125" style="16" customWidth="1"/>
    <col min="12038" max="12039" width="8.90625" style="16"/>
    <col min="12040" max="12040" width="40.90625" style="16" customWidth="1"/>
    <col min="12041" max="12288" width="8.90625" style="16"/>
    <col min="12289" max="12289" width="2.90625" style="16" customWidth="1"/>
    <col min="12290" max="12290" width="2.36328125" style="16" customWidth="1"/>
    <col min="12291" max="12291" width="4.08984375" style="16" customWidth="1"/>
    <col min="12292" max="12292" width="8.90625" style="16"/>
    <col min="12293" max="12293" width="30.6328125" style="16" customWidth="1"/>
    <col min="12294" max="12295" width="8.90625" style="16"/>
    <col min="12296" max="12296" width="40.90625" style="16" customWidth="1"/>
    <col min="12297" max="12544" width="8.90625" style="16"/>
    <col min="12545" max="12545" width="2.90625" style="16" customWidth="1"/>
    <col min="12546" max="12546" width="2.36328125" style="16" customWidth="1"/>
    <col min="12547" max="12547" width="4.08984375" style="16" customWidth="1"/>
    <col min="12548" max="12548" width="8.90625" style="16"/>
    <col min="12549" max="12549" width="30.6328125" style="16" customWidth="1"/>
    <col min="12550" max="12551" width="8.90625" style="16"/>
    <col min="12552" max="12552" width="40.90625" style="16" customWidth="1"/>
    <col min="12553" max="12800" width="8.90625" style="16"/>
    <col min="12801" max="12801" width="2.90625" style="16" customWidth="1"/>
    <col min="12802" max="12802" width="2.36328125" style="16" customWidth="1"/>
    <col min="12803" max="12803" width="4.08984375" style="16" customWidth="1"/>
    <col min="12804" max="12804" width="8.90625" style="16"/>
    <col min="12805" max="12805" width="30.6328125" style="16" customWidth="1"/>
    <col min="12806" max="12807" width="8.90625" style="16"/>
    <col min="12808" max="12808" width="40.90625" style="16" customWidth="1"/>
    <col min="12809" max="13056" width="8.90625" style="16"/>
    <col min="13057" max="13057" width="2.90625" style="16" customWidth="1"/>
    <col min="13058" max="13058" width="2.36328125" style="16" customWidth="1"/>
    <col min="13059" max="13059" width="4.08984375" style="16" customWidth="1"/>
    <col min="13060" max="13060" width="8.90625" style="16"/>
    <col min="13061" max="13061" width="30.6328125" style="16" customWidth="1"/>
    <col min="13062" max="13063" width="8.90625" style="16"/>
    <col min="13064" max="13064" width="40.90625" style="16" customWidth="1"/>
    <col min="13065" max="13312" width="8.90625" style="16"/>
    <col min="13313" max="13313" width="2.90625" style="16" customWidth="1"/>
    <col min="13314" max="13314" width="2.36328125" style="16" customWidth="1"/>
    <col min="13315" max="13315" width="4.08984375" style="16" customWidth="1"/>
    <col min="13316" max="13316" width="8.90625" style="16"/>
    <col min="13317" max="13317" width="30.6328125" style="16" customWidth="1"/>
    <col min="13318" max="13319" width="8.90625" style="16"/>
    <col min="13320" max="13320" width="40.90625" style="16" customWidth="1"/>
    <col min="13321" max="13568" width="8.90625" style="16"/>
    <col min="13569" max="13569" width="2.90625" style="16" customWidth="1"/>
    <col min="13570" max="13570" width="2.36328125" style="16" customWidth="1"/>
    <col min="13571" max="13571" width="4.08984375" style="16" customWidth="1"/>
    <col min="13572" max="13572" width="8.90625" style="16"/>
    <col min="13573" max="13573" width="30.6328125" style="16" customWidth="1"/>
    <col min="13574" max="13575" width="8.90625" style="16"/>
    <col min="13576" max="13576" width="40.90625" style="16" customWidth="1"/>
    <col min="13577" max="13824" width="8.90625" style="16"/>
    <col min="13825" max="13825" width="2.90625" style="16" customWidth="1"/>
    <col min="13826" max="13826" width="2.36328125" style="16" customWidth="1"/>
    <col min="13827" max="13827" width="4.08984375" style="16" customWidth="1"/>
    <col min="13828" max="13828" width="8.90625" style="16"/>
    <col min="13829" max="13829" width="30.6328125" style="16" customWidth="1"/>
    <col min="13830" max="13831" width="8.90625" style="16"/>
    <col min="13832" max="13832" width="40.90625" style="16" customWidth="1"/>
    <col min="13833" max="14080" width="8.90625" style="16"/>
    <col min="14081" max="14081" width="2.90625" style="16" customWidth="1"/>
    <col min="14082" max="14082" width="2.36328125" style="16" customWidth="1"/>
    <col min="14083" max="14083" width="4.08984375" style="16" customWidth="1"/>
    <col min="14084" max="14084" width="8.90625" style="16"/>
    <col min="14085" max="14085" width="30.6328125" style="16" customWidth="1"/>
    <col min="14086" max="14087" width="8.90625" style="16"/>
    <col min="14088" max="14088" width="40.90625" style="16" customWidth="1"/>
    <col min="14089" max="14336" width="8.90625" style="16"/>
    <col min="14337" max="14337" width="2.90625" style="16" customWidth="1"/>
    <col min="14338" max="14338" width="2.36328125" style="16" customWidth="1"/>
    <col min="14339" max="14339" width="4.08984375" style="16" customWidth="1"/>
    <col min="14340" max="14340" width="8.90625" style="16"/>
    <col min="14341" max="14341" width="30.6328125" style="16" customWidth="1"/>
    <col min="14342" max="14343" width="8.90625" style="16"/>
    <col min="14344" max="14344" width="40.90625" style="16" customWidth="1"/>
    <col min="14345" max="14592" width="8.90625" style="16"/>
    <col min="14593" max="14593" width="2.90625" style="16" customWidth="1"/>
    <col min="14594" max="14594" width="2.36328125" style="16" customWidth="1"/>
    <col min="14595" max="14595" width="4.08984375" style="16" customWidth="1"/>
    <col min="14596" max="14596" width="8.90625" style="16"/>
    <col min="14597" max="14597" width="30.6328125" style="16" customWidth="1"/>
    <col min="14598" max="14599" width="8.90625" style="16"/>
    <col min="14600" max="14600" width="40.90625" style="16" customWidth="1"/>
    <col min="14601" max="14848" width="8.90625" style="16"/>
    <col min="14849" max="14849" width="2.90625" style="16" customWidth="1"/>
    <col min="14850" max="14850" width="2.36328125" style="16" customWidth="1"/>
    <col min="14851" max="14851" width="4.08984375" style="16" customWidth="1"/>
    <col min="14852" max="14852" width="8.90625" style="16"/>
    <col min="14853" max="14853" width="30.6328125" style="16" customWidth="1"/>
    <col min="14854" max="14855" width="8.90625" style="16"/>
    <col min="14856" max="14856" width="40.90625" style="16" customWidth="1"/>
    <col min="14857" max="15104" width="8.90625" style="16"/>
    <col min="15105" max="15105" width="2.90625" style="16" customWidth="1"/>
    <col min="15106" max="15106" width="2.36328125" style="16" customWidth="1"/>
    <col min="15107" max="15107" width="4.08984375" style="16" customWidth="1"/>
    <col min="15108" max="15108" width="8.90625" style="16"/>
    <col min="15109" max="15109" width="30.6328125" style="16" customWidth="1"/>
    <col min="15110" max="15111" width="8.90625" style="16"/>
    <col min="15112" max="15112" width="40.90625" style="16" customWidth="1"/>
    <col min="15113" max="15360" width="8.90625" style="16"/>
    <col min="15361" max="15361" width="2.90625" style="16" customWidth="1"/>
    <col min="15362" max="15362" width="2.36328125" style="16" customWidth="1"/>
    <col min="15363" max="15363" width="4.08984375" style="16" customWidth="1"/>
    <col min="15364" max="15364" width="8.90625" style="16"/>
    <col min="15365" max="15365" width="30.6328125" style="16" customWidth="1"/>
    <col min="15366" max="15367" width="8.90625" style="16"/>
    <col min="15368" max="15368" width="40.90625" style="16" customWidth="1"/>
    <col min="15369" max="15616" width="8.90625" style="16"/>
    <col min="15617" max="15617" width="2.90625" style="16" customWidth="1"/>
    <col min="15618" max="15618" width="2.36328125" style="16" customWidth="1"/>
    <col min="15619" max="15619" width="4.08984375" style="16" customWidth="1"/>
    <col min="15620" max="15620" width="8.90625" style="16"/>
    <col min="15621" max="15621" width="30.6328125" style="16" customWidth="1"/>
    <col min="15622" max="15623" width="8.90625" style="16"/>
    <col min="15624" max="15624" width="40.90625" style="16" customWidth="1"/>
    <col min="15625" max="15872" width="8.90625" style="16"/>
    <col min="15873" max="15873" width="2.90625" style="16" customWidth="1"/>
    <col min="15874" max="15874" width="2.36328125" style="16" customWidth="1"/>
    <col min="15875" max="15875" width="4.08984375" style="16" customWidth="1"/>
    <col min="15876" max="15876" width="8.90625" style="16"/>
    <col min="15877" max="15877" width="30.6328125" style="16" customWidth="1"/>
    <col min="15878" max="15879" width="8.90625" style="16"/>
    <col min="15880" max="15880" width="40.90625" style="16" customWidth="1"/>
    <col min="15881" max="16128" width="8.90625" style="16"/>
    <col min="16129" max="16129" width="2.90625" style="16" customWidth="1"/>
    <col min="16130" max="16130" width="2.36328125" style="16" customWidth="1"/>
    <col min="16131" max="16131" width="4.08984375" style="16" customWidth="1"/>
    <col min="16132" max="16132" width="8.90625" style="16"/>
    <col min="16133" max="16133" width="30.6328125" style="16" customWidth="1"/>
    <col min="16134" max="16135" width="8.90625" style="16"/>
    <col min="16136" max="16136" width="40.90625" style="16" customWidth="1"/>
    <col min="16137" max="16384" width="8.9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2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7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2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8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2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4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/>
  </sheetViews>
  <sheetFormatPr defaultColWidth="9.08984375" defaultRowHeight="13"/>
  <cols>
    <col min="1" max="1" width="9.54296875" style="42" customWidth="1"/>
    <col min="2" max="2" width="8.36328125" style="46" customWidth="1"/>
    <col min="3" max="3" width="4.6328125" style="46" customWidth="1"/>
    <col min="4" max="4" width="2.6328125" style="41" customWidth="1"/>
    <col min="5" max="5" width="46.36328125" style="37" customWidth="1"/>
    <col min="6" max="6" width="9.6328125" style="30" customWidth="1"/>
    <col min="7" max="7" width="17.08984375" style="30" customWidth="1"/>
    <col min="8" max="8" width="21.90625" style="48" customWidth="1"/>
    <col min="9" max="9" width="21.36328125" style="48" customWidth="1"/>
    <col min="10" max="10" width="30.36328125" style="33" customWidth="1"/>
    <col min="11" max="16384" width="9.08984375" style="33"/>
  </cols>
  <sheetData>
    <row r="1" spans="1:9" ht="42.65" customHeight="1">
      <c r="A1" s="25">
        <v>1801301</v>
      </c>
      <c r="B1" s="26" t="str">
        <f>VLOOKUP(A1,'FY16 UAR vs Audited FS'!B:D,2,FALSE)</f>
        <v>Magnolia Science Academy 6</v>
      </c>
      <c r="C1" s="27"/>
      <c r="D1" s="27"/>
      <c r="E1" s="28"/>
      <c r="F1" s="29"/>
      <c r="H1" s="31">
        <f>$H64</f>
        <v>7.2711508255451918E-4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6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0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309956.53999999998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/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797819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3835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  <c r="M28" s="33" t="s">
        <v>912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v>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v>0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v>148877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f>-82477-28726</f>
        <v>-111203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1149284.54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22760+85696.77</f>
        <v>108456.77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108456.77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1040827.77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4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7.2711508255451918E-4</v>
      </c>
      <c r="I64" s="202">
        <f>IF(H64&lt;0,"should be zero, please correct before submission",)</f>
        <v>0</v>
      </c>
    </row>
    <row r="65" spans="1:9" s="83" customFormat="1" ht="32.4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2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1525104</v>
      </c>
      <c r="I69" s="96">
        <f>+I135</f>
        <v>349419.13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161359.23886029411</v>
      </c>
      <c r="I70" s="96">
        <f>+I171</f>
        <v>25617.629999999997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250772.81633823531</v>
      </c>
      <c r="I71" s="96">
        <f>+I206</f>
        <v>32098.41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25220</v>
      </c>
      <c r="I72" s="96">
        <f>+I245</f>
        <v>3009.79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1962456.0551985295</v>
      </c>
      <c r="I74" s="98">
        <f>SUM(I69:I72)</f>
        <v>410144.95999999996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724298.3833333333</v>
      </c>
      <c r="I77" s="96">
        <f>I259</f>
        <v>216279.16000000003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121617.09000000001</v>
      </c>
      <c r="I78" s="96">
        <f>+I269</f>
        <v>30153.98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237010.99873906665</v>
      </c>
      <c r="I79" s="96">
        <f>+I442</f>
        <v>66351.06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154775.65760845589</v>
      </c>
      <c r="I80" s="96">
        <f>+I452</f>
        <v>66465.590000000011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597214.20627812203</v>
      </c>
      <c r="I81" s="96">
        <f>+I471</f>
        <v>154484.88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28725.906666666666</v>
      </c>
      <c r="I82" s="96">
        <f>+I476</f>
        <v>2122.7600000000002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15251.04</v>
      </c>
      <c r="I84" s="96">
        <f>+I498+I503</f>
        <v>4778.1899999999996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1878893.2826256447</v>
      </c>
      <c r="I86" s="98">
        <f>SUM(I77:I85)</f>
        <v>540635.62000000011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83562.772572884802</v>
      </c>
      <c r="I88" s="98">
        <f>+I74-I86</f>
        <v>-130490.66000000015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4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83562.772572884802</v>
      </c>
      <c r="I103" s="98">
        <f>+I88+I101</f>
        <v>-130490.66000000015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1006776.3867000001</v>
      </c>
      <c r="I107" s="96">
        <f>H107</f>
        <v>1006776.3867000001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957265-1006776.39</f>
        <v>-49511.390000000014</v>
      </c>
      <c r="I108" s="96">
        <v>-49511.39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957264.99670000013</v>
      </c>
      <c r="I109" s="107">
        <f>+I107+I108</f>
        <v>957264.99670000013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957264.99670000013</v>
      </c>
      <c r="I111" s="98">
        <f>+I109+I110</f>
        <v>957264.99670000013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1040827.7692728849</v>
      </c>
      <c r="I113" s="98">
        <f>+I103+I111</f>
        <v>826774.33669999999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1040827.7692728849</v>
      </c>
      <c r="I118" s="111">
        <f>I113-SUM(I116:I117)</f>
        <v>826774.33669999999</v>
      </c>
    </row>
    <row r="119" spans="1:9" ht="12.5">
      <c r="A119" s="77"/>
      <c r="D119" s="46"/>
      <c r="F119" s="38"/>
      <c r="G119" s="38"/>
      <c r="H119" s="112"/>
      <c r="I119" s="112"/>
    </row>
    <row r="120" spans="1:9" ht="31.2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978639.97367500002</v>
      </c>
      <c r="I124" s="96">
        <v>184585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134</v>
      </c>
      <c r="I125" s="110">
        <v>134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221995.07032500001</v>
      </c>
      <c r="I126" s="96">
        <v>54597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324334.95600000001</v>
      </c>
      <c r="I130" s="96">
        <v>110103.13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1525104</v>
      </c>
      <c r="I135" s="98">
        <v>349419.13</v>
      </c>
      <c r="P135" s="74" t="s">
        <v>913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32331.302500000002</v>
      </c>
      <c r="I139" s="96">
        <v>10992.63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49811.936360294123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58499</v>
      </c>
      <c r="I145" s="110">
        <v>14625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717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0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20000</v>
      </c>
      <c r="I159" s="119">
        <v>0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E162" s="37" t="s">
        <v>914</v>
      </c>
      <c r="F162" s="38"/>
      <c r="G162" s="120"/>
      <c r="H162" s="119">
        <v>20000</v>
      </c>
      <c r="I162" s="119"/>
    </row>
    <row r="163" spans="1:9" ht="12.5">
      <c r="A163" s="77"/>
      <c r="D163" s="46"/>
      <c r="F163" s="38"/>
      <c r="G163" s="120"/>
      <c r="H163" s="119"/>
      <c r="I163" s="119"/>
    </row>
    <row r="164" spans="1:9" ht="12.5">
      <c r="A164" s="77"/>
      <c r="D164" s="46"/>
      <c r="F164" s="38"/>
      <c r="G164" s="120"/>
      <c r="H164" s="119"/>
      <c r="I164" s="119"/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161359.23886029411</v>
      </c>
      <c r="I171" s="98">
        <v>25617.629999999997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94407.067999999999</v>
      </c>
      <c r="I175" s="96">
        <v>32098.41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0</v>
      </c>
      <c r="I178" s="96">
        <v>0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3593.451838235294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35912.306499999999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24179.040000000001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7555.9499999999989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/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85125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/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250772.81633823531</v>
      </c>
      <c r="I206" s="98">
        <v>32098.41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0</v>
      </c>
      <c r="I211" s="110">
        <v>0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0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15220</v>
      </c>
      <c r="I221" s="96">
        <v>3009.79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11100</v>
      </c>
      <c r="I224" s="125">
        <v>3009.79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4120</v>
      </c>
      <c r="I226" s="125">
        <v>0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10000</v>
      </c>
      <c r="I237" s="127"/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25220</v>
      </c>
      <c r="I245" s="98">
        <v>3009.79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1962456.0551985295</v>
      </c>
      <c r="I247" s="98">
        <v>410144.95999999996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2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473509.3633333334</v>
      </c>
      <c r="I253" s="96">
        <v>149054.89000000001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250789.01999999996</v>
      </c>
      <c r="I257" s="96">
        <v>67224.27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724298.3833333333</v>
      </c>
      <c r="I259" s="98">
        <v>216279.16000000003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87117.090000000011</v>
      </c>
      <c r="I264" s="96">
        <v>21950.98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34500</v>
      </c>
      <c r="I268" s="96">
        <v>8203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121617.09000000001</v>
      </c>
      <c r="I269" s="98">
        <v>30153.98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92227.712905333319</v>
      </c>
      <c r="I272" s="98">
        <v>22147.97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60293.777570667189</v>
      </c>
      <c r="I273" s="96">
        <v>15263.8988984112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31933.935334666137</v>
      </c>
      <c r="I275" s="96">
        <v>6884.0711015887982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9490.4759040000008</v>
      </c>
      <c r="I297" s="98">
        <v>2842.68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6798.243926668526</v>
      </c>
      <c r="I300" s="96">
        <v>2069.3656965481837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2692.2319773314753</v>
      </c>
      <c r="I304" s="96">
        <v>773.31430345181627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7540.2595800000008</v>
      </c>
      <c r="I314" s="98">
        <v>1869.5467599999999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5401.2595800000008</v>
      </c>
      <c r="I317" s="96">
        <v>1360.9607599999999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2139</v>
      </c>
      <c r="I321" s="96">
        <v>508.58599999999996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10502.326558333334</v>
      </c>
      <c r="I323" s="98">
        <v>3136.0478200000007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6865.8857683333345</v>
      </c>
      <c r="I324" s="96">
        <v>2161.2959050000004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3636.4407900000001</v>
      </c>
      <c r="I326" s="96">
        <v>974.75191500000017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1366.4078249999993</v>
      </c>
      <c r="I331" s="98">
        <v>822.59541999999897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978.78902929867172</v>
      </c>
      <c r="I334" s="96">
        <v>598.81898218780987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387.6187957013276</v>
      </c>
      <c r="I338" s="96">
        <v>223.77643781218902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88136.784457025278</v>
      </c>
      <c r="I357" s="98">
        <v>28473.429729777414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57619.337078220189</v>
      </c>
      <c r="I358" s="96">
        <v>19623.268077676563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30517.447378805089</v>
      </c>
      <c r="I360" s="96">
        <v>8850.1616521008473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14799.065542974728</v>
      </c>
      <c r="I365" s="98">
        <v>3969.8102702225879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10600.907527249898</v>
      </c>
      <c r="I368" s="96">
        <v>2889.8747643080824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4198.15801572483</v>
      </c>
      <c r="I372" s="96">
        <v>1079.9355059145059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2930.8398215208504</v>
      </c>
      <c r="I374" s="98">
        <v>-1.7552765833361534E-2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1916.0336814967604</v>
      </c>
      <c r="I375" s="96">
        <v>-1.2096984196200233E-2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1014.8061400240903</v>
      </c>
      <c r="I377" s="96">
        <v>-5.4557816371613001E-3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492.11791514581591</v>
      </c>
      <c r="I382" s="98">
        <v>-2.4472341666384664E-3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352.51526495470671</v>
      </c>
      <c r="I385" s="96">
        <v>-1.7814957842114919E-3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139.60265019110923</v>
      </c>
      <c r="I389" s="96">
        <v>-6.6573838242697456E-4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8155.599796333333</v>
      </c>
      <c r="I391" s="98">
        <v>2711.024682962689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5331.7154311333343</v>
      </c>
      <c r="I392" s="96">
        <v>1868.379209103126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2823.8843651999996</v>
      </c>
      <c r="I394" s="96">
        <v>842.64547385956268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1369.408433399999</v>
      </c>
      <c r="I399" s="98">
        <v>377.97531703731102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980.93843339999933</v>
      </c>
      <c r="I402" s="96">
        <v>275.15202387146485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388.46999999999969</v>
      </c>
      <c r="I406" s="96">
        <v>102.82329316584618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2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237010.99873906665</v>
      </c>
      <c r="I442" s="98">
        <v>66351.06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45000</v>
      </c>
      <c r="I445" s="96">
        <v>43194.51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1000</v>
      </c>
      <c r="I446" s="96">
        <v>0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26200</v>
      </c>
      <c r="I447" s="96">
        <v>17950.890000000003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26500</v>
      </c>
      <c r="I448" s="96">
        <v>132.54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56075.657608455884</v>
      </c>
      <c r="I451" s="96">
        <v>5187.6499999999996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154775.65760845589</v>
      </c>
      <c r="I452" s="98">
        <v>66465.590000000011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147389.36217812198</v>
      </c>
      <c r="I455" s="96">
        <v>24304.799999999999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4000</v>
      </c>
      <c r="I457" s="96">
        <v>231.4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1000</v>
      </c>
      <c r="I459" s="96">
        <v>935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9838</v>
      </c>
      <c r="I462" s="96">
        <v>4927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11000</v>
      </c>
      <c r="I463" s="96">
        <v>1783.76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120300</v>
      </c>
      <c r="I464" s="96">
        <v>47939.96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220549.47528000001</v>
      </c>
      <c r="I467" s="96">
        <v>53397.83400000001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55137.368820000011</v>
      </c>
      <c r="I468" s="96">
        <v>14544.006000000003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22400</v>
      </c>
      <c r="I469" s="96">
        <v>5136.8960000000006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5600</v>
      </c>
      <c r="I470" s="96">
        <v>1284.2239999999993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597214.20627812203</v>
      </c>
      <c r="I471" s="98">
        <v>154484.88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28725.906666666666</v>
      </c>
      <c r="I474" s="96">
        <v>2122.7600000000002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28725.906666666666</v>
      </c>
      <c r="I476" s="98">
        <v>2122.7600000000002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15251.04</v>
      </c>
      <c r="I501" s="96">
        <v>4778.1899999999996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15251.04</v>
      </c>
      <c r="I503" s="98">
        <v>4778.1899999999996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1878893.2826256447</v>
      </c>
      <c r="I508" s="196">
        <v>540635.62000000011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25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3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4" workbookViewId="0">
      <selection activeCell="B15" sqref="B15"/>
    </sheetView>
  </sheetViews>
  <sheetFormatPr defaultColWidth="9.36328125" defaultRowHeight="14.5"/>
  <cols>
    <col min="1" max="1" width="44.6328125" style="152" customWidth="1"/>
    <col min="2" max="2" width="21.90625" style="152" customWidth="1"/>
    <col min="3" max="3" width="10.6328125" style="152" customWidth="1"/>
    <col min="4" max="4" width="29.08984375" style="152" customWidth="1"/>
    <col min="5" max="16384" width="9.36328125" style="152"/>
  </cols>
  <sheetData>
    <row r="1" spans="1:4">
      <c r="A1" s="151" t="str">
        <f>'Magnolia Science Academy 6'!B1</f>
        <v>Magnolia Science Academy 6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1503115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375778.28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1878893.28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Science Academy 6'!H86</f>
        <v>1878893.2826256447</v>
      </c>
      <c r="C19" s="164"/>
      <c r="D19" s="156" t="s">
        <v>178</v>
      </c>
      <c r="E19" s="156" t="s">
        <v>178</v>
      </c>
    </row>
    <row r="21" spans="1:5" ht="43.25" customHeight="1">
      <c r="A21" s="156" t="s">
        <v>909</v>
      </c>
      <c r="B21" s="197">
        <f>+B17-B19</f>
        <v>-2.6256446726620197E-3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90625" style="167"/>
    <col min="2" max="2" width="11" style="167" customWidth="1"/>
    <col min="3" max="3" width="45.36328125" customWidth="1"/>
    <col min="4" max="4" width="16.54296875" customWidth="1"/>
    <col min="5" max="6" width="18" customWidth="1"/>
    <col min="7" max="7" width="17.08984375" style="166" customWidth="1"/>
    <col min="8" max="8" width="13.6328125" bestFit="1" customWidth="1"/>
    <col min="9" max="9" width="11.6328125" bestFit="1" customWidth="1"/>
    <col min="10" max="10" width="12.54296875" bestFit="1" customWidth="1"/>
    <col min="11" max="11" width="11.08984375" bestFit="1" customWidth="1"/>
    <col min="12" max="12" width="12.54296875" bestFit="1" customWidth="1"/>
    <col min="13" max="13" width="11.08984375" bestFit="1" customWidth="1"/>
    <col min="14" max="14" width="12.54296875" bestFit="1" customWidth="1"/>
    <col min="15" max="15" width="11.08984375" bestFit="1" customWidth="1"/>
    <col min="16" max="24" width="12.54296875" bestFit="1" customWidth="1"/>
    <col min="25" max="25" width="11.08984375" bestFit="1" customWidth="1"/>
    <col min="26" max="27" width="13.6328125" bestFit="1" customWidth="1"/>
    <col min="28" max="29" width="12.54296875" bestFit="1" customWidth="1"/>
    <col min="30" max="30" width="11.6328125" bestFit="1" customWidth="1"/>
    <col min="31" max="31" width="12.54296875" bestFit="1" customWidth="1"/>
    <col min="32" max="32" width="13.36328125" bestFit="1" customWidth="1"/>
    <col min="33" max="33" width="10.6328125" bestFit="1" customWidth="1"/>
    <col min="34" max="34" width="11.08984375" bestFit="1" customWidth="1"/>
    <col min="35" max="35" width="12.54296875" bestFit="1" customWidth="1"/>
    <col min="36" max="36" width="11.08984375" bestFit="1" customWidth="1"/>
    <col min="37" max="37" width="12.54296875" bestFit="1" customWidth="1"/>
    <col min="38" max="38" width="11.6328125" bestFit="1" customWidth="1"/>
    <col min="39" max="39" width="11.08984375" bestFit="1" customWidth="1"/>
    <col min="40" max="40" width="12.54296875" bestFit="1" customWidth="1"/>
    <col min="41" max="41" width="11.08984375" bestFit="1" customWidth="1"/>
    <col min="42" max="43" width="12.54296875" bestFit="1" customWidth="1"/>
    <col min="44" max="44" width="11.08984375" bestFit="1" customWidth="1"/>
    <col min="45" max="46" width="12.54296875" bestFit="1" customWidth="1"/>
    <col min="47" max="47" width="13.36328125" bestFit="1" customWidth="1"/>
    <col min="48" max="49" width="12.54296875" bestFit="1" customWidth="1"/>
    <col min="50" max="50" width="11.08984375" bestFit="1" customWidth="1"/>
    <col min="51" max="60" width="12.54296875" bestFit="1" customWidth="1"/>
    <col min="61" max="61" width="13.6328125" bestFit="1" customWidth="1"/>
    <col min="62" max="62" width="11.08984375" bestFit="1" customWidth="1"/>
    <col min="63" max="64" width="12.54296875" bestFit="1" customWidth="1"/>
    <col min="65" max="65" width="13.6328125" bestFit="1" customWidth="1"/>
    <col min="66" max="66" width="12.54296875" bestFit="1" customWidth="1"/>
    <col min="67" max="67" width="13.6328125" bestFit="1" customWidth="1"/>
    <col min="68" max="73" width="12.54296875" bestFit="1" customWidth="1"/>
    <col min="74" max="74" width="11.08984375" bestFit="1" customWidth="1"/>
    <col min="75" max="77" width="12.54296875" bestFit="1" customWidth="1"/>
    <col min="78" max="78" width="11.08984375" bestFit="1" customWidth="1"/>
    <col min="79" max="79" width="12.54296875" bestFit="1" customWidth="1"/>
    <col min="80" max="80" width="11.08984375" bestFit="1" customWidth="1"/>
    <col min="81" max="81" width="10.08984375" bestFit="1" customWidth="1"/>
    <col min="82" max="82" width="11.08984375" bestFit="1" customWidth="1"/>
    <col min="83" max="83" width="12.54296875" bestFit="1" customWidth="1"/>
    <col min="84" max="84" width="11.08984375" bestFit="1" customWidth="1"/>
    <col min="85" max="85" width="10.08984375" bestFit="1" customWidth="1"/>
    <col min="86" max="86" width="11.6328125" bestFit="1" customWidth="1"/>
    <col min="87" max="91" width="12.54296875" bestFit="1" customWidth="1"/>
    <col min="92" max="92" width="11.08984375" bestFit="1" customWidth="1"/>
    <col min="93" max="93" width="13.6328125" bestFit="1" customWidth="1"/>
    <col min="94" max="94" width="12.54296875" bestFit="1" customWidth="1"/>
    <col min="95" max="95" width="11.08984375" bestFit="1" customWidth="1"/>
    <col min="96" max="97" width="12.54296875" bestFit="1" customWidth="1"/>
    <col min="98" max="98" width="11.08984375" bestFit="1" customWidth="1"/>
    <col min="99" max="99" width="10.08984375" bestFit="1" customWidth="1"/>
    <col min="100" max="101" width="12.54296875" bestFit="1" customWidth="1"/>
    <col min="102" max="102" width="11.08984375" bestFit="1" customWidth="1"/>
    <col min="103" max="104" width="12.54296875" bestFit="1" customWidth="1"/>
    <col min="105" max="105" width="10.08984375" bestFit="1" customWidth="1"/>
    <col min="106" max="106" width="11.08984375" bestFit="1" customWidth="1"/>
    <col min="107" max="107" width="12.54296875" bestFit="1" customWidth="1"/>
    <col min="108" max="108" width="11.08984375" bestFit="1" customWidth="1"/>
    <col min="109" max="109" width="12.54296875" bestFit="1" customWidth="1"/>
    <col min="110" max="111" width="11.08984375" bestFit="1" customWidth="1"/>
    <col min="112" max="112" width="12.54296875" bestFit="1" customWidth="1"/>
    <col min="113" max="113" width="13.6328125" bestFit="1" customWidth="1"/>
    <col min="114" max="117" width="12.54296875" bestFit="1" customWidth="1"/>
    <col min="118" max="120" width="11.08984375" bestFit="1" customWidth="1"/>
    <col min="121" max="122" width="12.54296875" bestFit="1" customWidth="1"/>
    <col min="123" max="123" width="11.08984375" bestFit="1" customWidth="1"/>
    <col min="124" max="126" width="12.54296875" bestFit="1" customWidth="1"/>
    <col min="127" max="127" width="11.08984375" bestFit="1" customWidth="1"/>
    <col min="128" max="129" width="12.54296875" bestFit="1" customWidth="1"/>
    <col min="130" max="131" width="11.08984375" bestFit="1" customWidth="1"/>
    <col min="132" max="132" width="12.54296875" bestFit="1" customWidth="1"/>
    <col min="133" max="133" width="11.08984375" bestFit="1" customWidth="1"/>
    <col min="134" max="134" width="12.54296875" bestFit="1" customWidth="1"/>
    <col min="135" max="135" width="11.08984375" bestFit="1" customWidth="1"/>
    <col min="136" max="139" width="12.54296875" bestFit="1" customWidth="1"/>
    <col min="140" max="141" width="11.08984375" bestFit="1" customWidth="1"/>
    <col min="142" max="143" width="12.54296875" bestFit="1" customWidth="1"/>
    <col min="144" max="144" width="11.08984375" bestFit="1" customWidth="1"/>
    <col min="145" max="147" width="12.54296875" bestFit="1" customWidth="1"/>
    <col min="148" max="149" width="11.08984375" bestFit="1" customWidth="1"/>
    <col min="150" max="151" width="12.54296875" bestFit="1" customWidth="1"/>
    <col min="152" max="152" width="11.08984375" bestFit="1" customWidth="1"/>
    <col min="153" max="153" width="12.54296875" bestFit="1" customWidth="1"/>
    <col min="154" max="154" width="11.08984375" bestFit="1" customWidth="1"/>
    <col min="155" max="155" width="12.54296875" bestFit="1" customWidth="1"/>
    <col min="156" max="156" width="11.6328125" bestFit="1" customWidth="1"/>
    <col min="157" max="157" width="12.54296875" bestFit="1" customWidth="1"/>
    <col min="158" max="158" width="11.6328125" bestFit="1" customWidth="1"/>
    <col min="159" max="161" width="12.54296875" bestFit="1" customWidth="1"/>
    <col min="162" max="162" width="11.08984375" bestFit="1" customWidth="1"/>
    <col min="163" max="163" width="12.54296875" bestFit="1" customWidth="1"/>
    <col min="164" max="164" width="11.08984375" bestFit="1" customWidth="1"/>
    <col min="165" max="165" width="12.54296875" bestFit="1" customWidth="1"/>
    <col min="166" max="166" width="11.08984375" bestFit="1" customWidth="1"/>
    <col min="167" max="169" width="12.54296875" bestFit="1" customWidth="1"/>
    <col min="170" max="170" width="13.6328125" bestFit="1" customWidth="1"/>
    <col min="171" max="171" width="12.54296875" bestFit="1" customWidth="1"/>
    <col min="172" max="175" width="11.08984375" bestFit="1" customWidth="1"/>
    <col min="176" max="176" width="12.54296875" bestFit="1" customWidth="1"/>
    <col min="177" max="177" width="10.6328125" bestFit="1" customWidth="1"/>
    <col min="178" max="178" width="11.08984375" bestFit="1" customWidth="1"/>
    <col min="179" max="180" width="12.54296875" bestFit="1" customWidth="1"/>
    <col min="181" max="189" width="11.08984375" bestFit="1" customWidth="1"/>
    <col min="190" max="190" width="12.54296875" bestFit="1" customWidth="1"/>
    <col min="191" max="191" width="11.08984375" bestFit="1" customWidth="1"/>
    <col min="192" max="192" width="12.54296875" bestFit="1" customWidth="1"/>
    <col min="193" max="195" width="11.08984375" bestFit="1" customWidth="1"/>
    <col min="196" max="197" width="12.54296875" bestFit="1" customWidth="1"/>
    <col min="198" max="198" width="11.08984375" bestFit="1" customWidth="1"/>
    <col min="199" max="199" width="11.6328125" bestFit="1" customWidth="1"/>
    <col min="200" max="202" width="12.54296875" bestFit="1" customWidth="1"/>
    <col min="203" max="204" width="11.08984375" bestFit="1" customWidth="1"/>
    <col min="205" max="206" width="12.54296875" bestFit="1" customWidth="1"/>
    <col min="207" max="208" width="11.08984375" bestFit="1" customWidth="1"/>
    <col min="209" max="209" width="12.54296875" bestFit="1" customWidth="1"/>
    <col min="210" max="210" width="11.08984375" bestFit="1" customWidth="1"/>
    <col min="211" max="211" width="14.6328125" bestFit="1" customWidth="1"/>
    <col min="212" max="213" width="12.54296875" bestFit="1" customWidth="1"/>
    <col min="214" max="215" width="11.08984375" bestFit="1" customWidth="1"/>
    <col min="216" max="219" width="12.54296875" bestFit="1" customWidth="1"/>
    <col min="220" max="220" width="11.08984375" bestFit="1" customWidth="1"/>
    <col min="221" max="221" width="10.6328125" bestFit="1" customWidth="1"/>
    <col min="222" max="222" width="11.089843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42705.750292939818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36328125" style="2" customWidth="1"/>
    <col min="2" max="2" width="75.089843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90625" bestFit="1" customWidth="1"/>
    <col min="2" max="2" width="39.6328125" bestFit="1" customWidth="1"/>
    <col min="3" max="3" width="22.08984375" bestFit="1" customWidth="1"/>
    <col min="4" max="4" width="21.089843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Science Academy 6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Science Academy 6'!Print_Area</vt:lpstr>
      <vt:lpstr>'Magnolia Science Academy 6'!Print_Titles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2016-12-02T02:00:28Z</dcterms:modified>
</cp:coreProperties>
</file>