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dradierahberger/Documents/Reports/AC Committee/February 2024/"/>
    </mc:Choice>
  </mc:AlternateContent>
  <xr:revisionPtr revIDLastSave="0" documentId="8_{458F93BD-35DC-424B-8C97-34D1E347340E}" xr6:coauthVersionLast="47" xr6:coauthVersionMax="47" xr10:uidLastSave="{00000000-0000-0000-0000-000000000000}"/>
  <bookViews>
    <workbookView xWindow="0" yWindow="760" windowWidth="34560" windowHeight="20240" xr2:uid="{00000000-000D-0000-FFFF-FFFF00000000}"/>
  </bookViews>
  <sheets>
    <sheet name="IHSNO Enrollment" sheetId="1" r:id="rId1"/>
    <sheet name="ELL Program" sheetId="2" r:id="rId2"/>
    <sheet name="IB Programme" sheetId="3" r:id="rId3"/>
    <sheet name="Student Support Services" sheetId="4" r:id="rId4"/>
    <sheet name="Culture" sheetId="5" r:id="rId5"/>
    <sheet name="Staff Development" sheetId="6" r:id="rId6"/>
    <sheet name="Guidance " sheetId="7" r:id="rId7"/>
    <sheet name=" Assessment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" i="8" l="1"/>
  <c r="G78" i="8"/>
  <c r="G77" i="8"/>
  <c r="G76" i="8"/>
  <c r="G75" i="8"/>
  <c r="G74" i="8"/>
  <c r="G71" i="8"/>
  <c r="U70" i="8"/>
  <c r="M70" i="8"/>
  <c r="U69" i="8"/>
  <c r="M69" i="8"/>
  <c r="U68" i="8"/>
  <c r="M68" i="8"/>
  <c r="U67" i="8"/>
  <c r="M67" i="8"/>
  <c r="M71" i="8" s="1"/>
  <c r="U66" i="8"/>
  <c r="U71" i="8" s="1"/>
  <c r="M66" i="8"/>
  <c r="S58" i="8"/>
  <c r="R58" i="8"/>
  <c r="M58" i="8"/>
  <c r="L58" i="8"/>
  <c r="K58" i="8"/>
  <c r="I58" i="8"/>
  <c r="O57" i="8"/>
  <c r="O56" i="8"/>
  <c r="O55" i="8"/>
  <c r="O54" i="8"/>
  <c r="O53" i="8"/>
  <c r="O52" i="8"/>
  <c r="O58" i="8" s="1"/>
  <c r="J47" i="8"/>
  <c r="J46" i="8"/>
  <c r="J45" i="8"/>
  <c r="J44" i="8"/>
  <c r="J43" i="8"/>
  <c r="J42" i="8"/>
  <c r="J41" i="8"/>
  <c r="J40" i="8"/>
  <c r="J39" i="8"/>
  <c r="J38" i="8"/>
  <c r="J36" i="8"/>
  <c r="J35" i="8"/>
  <c r="J33" i="8"/>
  <c r="J32" i="8"/>
  <c r="J31" i="8"/>
  <c r="J30" i="8"/>
  <c r="J29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K5" i="8"/>
  <c r="J5" i="8"/>
  <c r="I5" i="8"/>
  <c r="G5" i="8"/>
  <c r="F5" i="8"/>
  <c r="E5" i="8"/>
  <c r="D5" i="8"/>
  <c r="C5" i="8"/>
  <c r="W37" i="7"/>
  <c r="O37" i="7"/>
  <c r="W36" i="7"/>
  <c r="O36" i="7"/>
  <c r="W35" i="7"/>
  <c r="O35" i="7"/>
  <c r="W34" i="7"/>
  <c r="O34" i="7"/>
  <c r="W33" i="7"/>
  <c r="O33" i="7"/>
  <c r="W32" i="7"/>
  <c r="O32" i="7"/>
  <c r="W27" i="7"/>
  <c r="O27" i="7"/>
  <c r="W25" i="7"/>
  <c r="O25" i="7"/>
  <c r="W24" i="7"/>
  <c r="O24" i="7"/>
  <c r="W20" i="7"/>
  <c r="O20" i="7"/>
  <c r="W19" i="7"/>
  <c r="O19" i="7"/>
  <c r="W18" i="7"/>
  <c r="O18" i="7"/>
  <c r="W17" i="7"/>
  <c r="O17" i="7"/>
  <c r="W16" i="7"/>
  <c r="O16" i="7"/>
  <c r="W15" i="7"/>
  <c r="O15" i="7"/>
  <c r="W11" i="7"/>
  <c r="V11" i="7"/>
  <c r="U11" i="7"/>
  <c r="N11" i="7"/>
  <c r="M11" i="7"/>
  <c r="L11" i="7"/>
  <c r="K11" i="7"/>
  <c r="J11" i="7"/>
  <c r="I11" i="7"/>
  <c r="H11" i="7"/>
  <c r="G11" i="7"/>
  <c r="F11" i="7"/>
  <c r="E11" i="7"/>
  <c r="D11" i="7"/>
  <c r="C11" i="7"/>
  <c r="O10" i="7"/>
  <c r="O9" i="7"/>
  <c r="O8" i="7"/>
  <c r="O7" i="7"/>
  <c r="O5" i="7"/>
  <c r="O4" i="7"/>
  <c r="O3" i="7"/>
  <c r="O2" i="7"/>
  <c r="O11" i="7" s="1"/>
  <c r="C17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R29" i="5"/>
  <c r="Q29" i="5"/>
  <c r="P29" i="5"/>
  <c r="O29" i="5"/>
  <c r="M29" i="5"/>
  <c r="L29" i="5"/>
  <c r="K29" i="5"/>
  <c r="J29" i="5"/>
  <c r="I29" i="5"/>
  <c r="H29" i="5"/>
  <c r="G29" i="5"/>
  <c r="F29" i="5"/>
  <c r="E29" i="5"/>
  <c r="D29" i="5"/>
  <c r="C29" i="5"/>
  <c r="B29" i="5"/>
  <c r="S28" i="5"/>
  <c r="N28" i="5"/>
  <c r="N27" i="5"/>
  <c r="S27" i="5" s="1"/>
  <c r="N26" i="5"/>
  <c r="S26" i="5" s="1"/>
  <c r="S25" i="5"/>
  <c r="N25" i="5"/>
  <c r="S24" i="5"/>
  <c r="N24" i="5"/>
  <c r="S23" i="5"/>
  <c r="N23" i="5"/>
  <c r="N22" i="5"/>
  <c r="S22" i="5" s="1"/>
  <c r="N21" i="5"/>
  <c r="S21" i="5" s="1"/>
  <c r="S20" i="5"/>
  <c r="N20" i="5"/>
  <c r="S19" i="5"/>
  <c r="N19" i="5"/>
  <c r="S17" i="5"/>
  <c r="N17" i="5"/>
  <c r="N16" i="5"/>
  <c r="S16" i="5" s="1"/>
  <c r="R12" i="5"/>
  <c r="Q12" i="5"/>
  <c r="P12" i="5"/>
  <c r="O12" i="5"/>
  <c r="M12" i="5"/>
  <c r="L12" i="5"/>
  <c r="J12" i="5"/>
  <c r="I12" i="5"/>
  <c r="H12" i="5"/>
  <c r="G12" i="5"/>
  <c r="F12" i="5"/>
  <c r="E12" i="5"/>
  <c r="D12" i="5"/>
  <c r="C12" i="5"/>
  <c r="B12" i="5"/>
  <c r="N11" i="5"/>
  <c r="S11" i="5" s="1"/>
  <c r="S9" i="5"/>
  <c r="N9" i="5"/>
  <c r="N8" i="5"/>
  <c r="S8" i="5" s="1"/>
  <c r="S7" i="5"/>
  <c r="N7" i="5"/>
  <c r="N6" i="5"/>
  <c r="S6" i="5" s="1"/>
  <c r="N5" i="5"/>
  <c r="S5" i="5" s="1"/>
  <c r="S4" i="5"/>
  <c r="N4" i="5"/>
  <c r="N3" i="5"/>
  <c r="S3" i="5" s="1"/>
  <c r="S2" i="5"/>
  <c r="N2" i="5"/>
  <c r="N12" i="5" s="1"/>
  <c r="Q90" i="4"/>
  <c r="P90" i="4"/>
  <c r="D90" i="4"/>
  <c r="C90" i="4"/>
  <c r="R86" i="4"/>
  <c r="Q86" i="4"/>
  <c r="P86" i="4"/>
  <c r="N86" i="4"/>
  <c r="M86" i="4"/>
  <c r="L86" i="4"/>
  <c r="K86" i="4"/>
  <c r="J86" i="4"/>
  <c r="I86" i="4"/>
  <c r="H86" i="4"/>
  <c r="G86" i="4"/>
  <c r="F86" i="4"/>
  <c r="E86" i="4"/>
  <c r="E90" i="4" s="1"/>
  <c r="D86" i="4"/>
  <c r="C86" i="4"/>
  <c r="S85" i="4"/>
  <c r="O85" i="4"/>
  <c r="S84" i="4"/>
  <c r="O84" i="4"/>
  <c r="S83" i="4"/>
  <c r="O83" i="4"/>
  <c r="S82" i="4"/>
  <c r="O82" i="4"/>
  <c r="S81" i="4"/>
  <c r="O81" i="4"/>
  <c r="S80" i="4"/>
  <c r="S86" i="4" s="1"/>
  <c r="O80" i="4"/>
  <c r="O86" i="4" s="1"/>
  <c r="S76" i="4"/>
  <c r="R76" i="4"/>
  <c r="Q76" i="4"/>
  <c r="P76" i="4"/>
  <c r="N76" i="4"/>
  <c r="M76" i="4"/>
  <c r="L76" i="4"/>
  <c r="K76" i="4"/>
  <c r="J76" i="4"/>
  <c r="I76" i="4"/>
  <c r="H76" i="4"/>
  <c r="G76" i="4"/>
  <c r="F76" i="4"/>
  <c r="E76" i="4"/>
  <c r="D76" i="4"/>
  <c r="C76" i="4"/>
  <c r="S75" i="4"/>
  <c r="O75" i="4"/>
  <c r="S74" i="4"/>
  <c r="O74" i="4"/>
  <c r="S73" i="4"/>
  <c r="O73" i="4"/>
  <c r="S72" i="4"/>
  <c r="O72" i="4"/>
  <c r="S71" i="4"/>
  <c r="O71" i="4"/>
  <c r="O76" i="4" s="1"/>
  <c r="S66" i="4"/>
  <c r="O66" i="4"/>
  <c r="S65" i="4"/>
  <c r="O65" i="4"/>
  <c r="S62" i="4"/>
  <c r="O62" i="4"/>
  <c r="S57" i="4"/>
  <c r="O57" i="4"/>
  <c r="S56" i="4"/>
  <c r="O56" i="4"/>
  <c r="S55" i="4"/>
  <c r="O55" i="4"/>
  <c r="S52" i="4"/>
  <c r="S48" i="4"/>
  <c r="R48" i="4"/>
  <c r="Q48" i="4"/>
  <c r="N48" i="4"/>
  <c r="M48" i="4"/>
  <c r="K48" i="4"/>
  <c r="J48" i="4"/>
  <c r="I48" i="4"/>
  <c r="G48" i="4"/>
  <c r="F48" i="4"/>
  <c r="E48" i="4"/>
  <c r="D48" i="4"/>
  <c r="C48" i="4"/>
  <c r="S47" i="4"/>
  <c r="O47" i="4"/>
  <c r="S46" i="4"/>
  <c r="O46" i="4"/>
  <c r="S45" i="4"/>
  <c r="O45" i="4"/>
  <c r="O48" i="4" s="1"/>
  <c r="R41" i="4"/>
  <c r="Q41" i="4"/>
  <c r="P41" i="4"/>
  <c r="N41" i="4"/>
  <c r="M41" i="4"/>
  <c r="L41" i="4"/>
  <c r="K41" i="4"/>
  <c r="J41" i="4"/>
  <c r="I41" i="4"/>
  <c r="H41" i="4"/>
  <c r="G41" i="4"/>
  <c r="F41" i="4"/>
  <c r="D41" i="4"/>
  <c r="C41" i="4"/>
  <c r="S40" i="4"/>
  <c r="O40" i="4"/>
  <c r="S39" i="4"/>
  <c r="O39" i="4"/>
  <c r="S38" i="4"/>
  <c r="S41" i="4" s="1"/>
  <c r="O38" i="4"/>
  <c r="O41" i="4" s="1"/>
  <c r="S33" i="4"/>
  <c r="O33" i="4"/>
  <c r="U28" i="4"/>
  <c r="T28" i="4"/>
  <c r="S28" i="4"/>
  <c r="Q28" i="4"/>
  <c r="P28" i="4"/>
  <c r="O28" i="4"/>
  <c r="N28" i="4"/>
  <c r="M28" i="4"/>
  <c r="L28" i="4"/>
  <c r="K28" i="4"/>
  <c r="J28" i="4"/>
  <c r="I28" i="4"/>
  <c r="H28" i="4"/>
  <c r="G28" i="4"/>
  <c r="F28" i="4"/>
  <c r="V27" i="4"/>
  <c r="R27" i="4"/>
  <c r="V26" i="4"/>
  <c r="R26" i="4"/>
  <c r="V25" i="4"/>
  <c r="R25" i="4"/>
  <c r="V24" i="4"/>
  <c r="R24" i="4"/>
  <c r="V23" i="4"/>
  <c r="R23" i="4"/>
  <c r="V22" i="4"/>
  <c r="R22" i="4"/>
  <c r="V21" i="4"/>
  <c r="R21" i="4"/>
  <c r="V20" i="4"/>
  <c r="R20" i="4"/>
  <c r="V19" i="4"/>
  <c r="R19" i="4"/>
  <c r="V18" i="4"/>
  <c r="V28" i="4" s="1"/>
  <c r="R18" i="4"/>
  <c r="R28" i="4" s="1"/>
  <c r="R15" i="4"/>
  <c r="Q15" i="4"/>
  <c r="P15" i="4"/>
  <c r="N15" i="4"/>
  <c r="M15" i="4"/>
  <c r="L15" i="4"/>
  <c r="K15" i="4"/>
  <c r="J15" i="4"/>
  <c r="I15" i="4"/>
  <c r="H15" i="4"/>
  <c r="G15" i="4"/>
  <c r="F15" i="4"/>
  <c r="E15" i="4"/>
  <c r="D15" i="4"/>
  <c r="C15" i="4"/>
  <c r="S14" i="4"/>
  <c r="O14" i="4"/>
  <c r="S13" i="4"/>
  <c r="O13" i="4"/>
  <c r="S12" i="4"/>
  <c r="O12" i="4"/>
  <c r="S11" i="4"/>
  <c r="O11" i="4"/>
  <c r="S10" i="4"/>
  <c r="O10" i="4"/>
  <c r="S9" i="4"/>
  <c r="O9" i="4"/>
  <c r="S8" i="4"/>
  <c r="O8" i="4"/>
  <c r="S7" i="4"/>
  <c r="O7" i="4"/>
  <c r="S6" i="4"/>
  <c r="O6" i="4"/>
  <c r="S5" i="4"/>
  <c r="O5" i="4"/>
  <c r="S4" i="4"/>
  <c r="O4" i="4"/>
  <c r="S3" i="4"/>
  <c r="O3" i="4"/>
  <c r="S2" i="4"/>
  <c r="S15" i="4" s="1"/>
  <c r="O2" i="4"/>
  <c r="O15" i="4" s="1"/>
  <c r="N17" i="3"/>
  <c r="L17" i="3"/>
  <c r="K17" i="3"/>
  <c r="I17" i="3"/>
  <c r="D17" i="3"/>
  <c r="S13" i="3"/>
  <c r="R13" i="3"/>
  <c r="Q13" i="3"/>
  <c r="O13" i="3"/>
  <c r="O17" i="3" s="1"/>
  <c r="N13" i="3"/>
  <c r="M13" i="3"/>
  <c r="L13" i="3"/>
  <c r="K13" i="3"/>
  <c r="J13" i="3"/>
  <c r="J17" i="3" s="1"/>
  <c r="I13" i="3"/>
  <c r="H13" i="3"/>
  <c r="H17" i="3" s="1"/>
  <c r="G13" i="3"/>
  <c r="G17" i="3" s="1"/>
  <c r="F13" i="3"/>
  <c r="F17" i="3" s="1"/>
  <c r="S17" i="3" s="1"/>
  <c r="E13" i="3"/>
  <c r="E17" i="3" s="1"/>
  <c r="D13" i="3"/>
  <c r="C13" i="3"/>
  <c r="R6" i="3"/>
  <c r="Q6" i="3"/>
  <c r="Q17" i="3" s="1"/>
  <c r="O6" i="3"/>
  <c r="N6" i="3"/>
  <c r="M6" i="3"/>
  <c r="M17" i="3" s="1"/>
  <c r="L6" i="3"/>
  <c r="K6" i="3"/>
  <c r="J6" i="3"/>
  <c r="I6" i="3"/>
  <c r="H6" i="3"/>
  <c r="G6" i="3"/>
  <c r="F6" i="3"/>
  <c r="E6" i="3"/>
  <c r="D6" i="3"/>
  <c r="C6" i="3"/>
  <c r="C17" i="3" s="1"/>
  <c r="S2" i="3"/>
  <c r="S6" i="3" s="1"/>
  <c r="R34" i="2"/>
  <c r="Q34" i="2"/>
  <c r="P34" i="2"/>
  <c r="N34" i="2"/>
  <c r="L34" i="2"/>
  <c r="J34" i="2"/>
  <c r="E34" i="2"/>
  <c r="D34" i="2"/>
  <c r="N33" i="2"/>
  <c r="M33" i="2"/>
  <c r="M34" i="2" s="1"/>
  <c r="N32" i="2"/>
  <c r="M32" i="2"/>
  <c r="L32" i="2"/>
  <c r="K32" i="2"/>
  <c r="K34" i="2" s="1"/>
  <c r="J32" i="2"/>
  <c r="I32" i="2"/>
  <c r="G32" i="2"/>
  <c r="F32" i="2"/>
  <c r="E32" i="2"/>
  <c r="D32" i="2"/>
  <c r="C32" i="2"/>
  <c r="O32" i="2" s="1"/>
  <c r="N31" i="2"/>
  <c r="M31" i="2"/>
  <c r="I31" i="2"/>
  <c r="O31" i="2" s="1"/>
  <c r="S27" i="2"/>
  <c r="R27" i="2"/>
  <c r="Q27" i="2"/>
  <c r="P27" i="2"/>
  <c r="N27" i="2"/>
  <c r="M27" i="2"/>
  <c r="L27" i="2"/>
  <c r="K27" i="2"/>
  <c r="J27" i="2"/>
  <c r="I27" i="2"/>
  <c r="I34" i="2" s="1"/>
  <c r="H27" i="2"/>
  <c r="G27" i="2"/>
  <c r="G34" i="2" s="1"/>
  <c r="F27" i="2"/>
  <c r="F34" i="2" s="1"/>
  <c r="E27" i="2"/>
  <c r="D27" i="2"/>
  <c r="C27" i="2"/>
  <c r="O26" i="2"/>
  <c r="S25" i="2"/>
  <c r="O25" i="2"/>
  <c r="O24" i="2"/>
  <c r="O27" i="2" s="1"/>
  <c r="R20" i="2"/>
  <c r="Q20" i="2"/>
  <c r="P20" i="2"/>
  <c r="N20" i="2"/>
  <c r="M20" i="2"/>
  <c r="L20" i="2"/>
  <c r="K20" i="2"/>
  <c r="J20" i="2"/>
  <c r="I20" i="2"/>
  <c r="H20" i="2"/>
  <c r="H34" i="2" s="1"/>
  <c r="G20" i="2"/>
  <c r="F20" i="2"/>
  <c r="E20" i="2"/>
  <c r="D20" i="2"/>
  <c r="C20" i="2"/>
  <c r="S19" i="2"/>
  <c r="O19" i="2"/>
  <c r="S18" i="2"/>
  <c r="O18" i="2"/>
  <c r="S17" i="2"/>
  <c r="S20" i="2" s="1"/>
  <c r="O17" i="2"/>
  <c r="O20" i="2" s="1"/>
  <c r="R12" i="2"/>
  <c r="Q12" i="2"/>
  <c r="P12" i="2"/>
  <c r="N12" i="2"/>
  <c r="M12" i="2"/>
  <c r="L12" i="2"/>
  <c r="K12" i="2"/>
  <c r="J12" i="2"/>
  <c r="I12" i="2"/>
  <c r="H12" i="2"/>
  <c r="G12" i="2"/>
  <c r="F12" i="2"/>
  <c r="E12" i="2"/>
  <c r="D12" i="2"/>
  <c r="C12" i="2"/>
  <c r="C34" i="2" s="1"/>
  <c r="S11" i="2"/>
  <c r="O11" i="2"/>
  <c r="O12" i="2" s="1"/>
  <c r="S10" i="2"/>
  <c r="O10" i="2"/>
  <c r="S9" i="2"/>
  <c r="S12" i="2" s="1"/>
  <c r="O9" i="2"/>
  <c r="R5" i="2"/>
  <c r="Q5" i="2"/>
  <c r="P5" i="2"/>
  <c r="N5" i="2"/>
  <c r="M5" i="2"/>
  <c r="L5" i="2"/>
  <c r="K5" i="2"/>
  <c r="J5" i="2"/>
  <c r="I5" i="2"/>
  <c r="H5" i="2"/>
  <c r="G5" i="2"/>
  <c r="F5" i="2"/>
  <c r="E5" i="2"/>
  <c r="D5" i="2"/>
  <c r="C5" i="2"/>
  <c r="S4" i="2"/>
  <c r="O4" i="2"/>
  <c r="S3" i="2"/>
  <c r="O3" i="2"/>
  <c r="S2" i="2"/>
  <c r="S5" i="2" s="1"/>
  <c r="O2" i="2"/>
  <c r="O5" i="2" s="1"/>
  <c r="J30" i="1"/>
  <c r="I30" i="1"/>
  <c r="H30" i="1"/>
  <c r="E30" i="1"/>
  <c r="D30" i="1"/>
  <c r="C30" i="1"/>
  <c r="T22" i="1"/>
  <c r="S22" i="1"/>
  <c r="R22" i="1"/>
  <c r="Q22" i="1"/>
  <c r="O22" i="1"/>
  <c r="M22" i="1"/>
  <c r="L22" i="1"/>
  <c r="K22" i="1"/>
  <c r="J22" i="1"/>
  <c r="I22" i="1"/>
  <c r="H22" i="1"/>
  <c r="G22" i="1"/>
  <c r="F22" i="1"/>
  <c r="E22" i="1"/>
  <c r="D22" i="1"/>
  <c r="U16" i="1"/>
  <c r="T16" i="1"/>
  <c r="S16" i="1"/>
  <c r="R16" i="1"/>
  <c r="Q16" i="1"/>
  <c r="O16" i="1"/>
  <c r="N16" i="1"/>
  <c r="M16" i="1"/>
  <c r="L16" i="1"/>
  <c r="K16" i="1"/>
  <c r="J16" i="1"/>
  <c r="I16" i="1"/>
  <c r="H16" i="1"/>
  <c r="G16" i="1"/>
  <c r="F16" i="1"/>
  <c r="E16" i="1"/>
  <c r="D16" i="1"/>
  <c r="S7" i="1"/>
  <c r="R7" i="1"/>
  <c r="O7" i="1"/>
  <c r="N7" i="1"/>
  <c r="M7" i="1"/>
  <c r="L7" i="1"/>
  <c r="K7" i="1"/>
  <c r="J7" i="1"/>
  <c r="I7" i="1"/>
  <c r="H7" i="1"/>
  <c r="G7" i="1"/>
  <c r="F7" i="1"/>
  <c r="E7" i="1"/>
  <c r="D7" i="1"/>
  <c r="S29" i="5" l="1"/>
  <c r="S12" i="5"/>
  <c r="N29" i="5"/>
  <c r="O33" i="2"/>
  <c r="O3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1"/>
            <color rgb="FF000000"/>
            <rFont val="Trebuchet MS"/>
          </rPr>
          <t>please complete @charity.davis@ihsnola.org
_Assigned to charity.davis@ihsnola.org_
	-Jenny Carreno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Q2" authorId="0" shapeId="0" xr:uid="{00000000-0006-0000-0200-000001000000}">
      <text>
        <r>
          <rPr>
            <sz val="11"/>
            <color rgb="FF000000"/>
            <rFont val="Trebuchet MS"/>
          </rPr>
          <t>Total Course Option 11th Grade</t>
        </r>
      </text>
    </comment>
    <comment ref="Q9" authorId="0" shapeId="0" xr:uid="{00000000-0006-0000-0200-000002000000}">
      <text>
        <r>
          <rPr>
            <sz val="11"/>
            <color rgb="FF000000"/>
            <rFont val="Trebuchet MS"/>
          </rPr>
          <t>Total Course Option 12th Grade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600-000001000000}">
      <text>
        <r>
          <rPr>
            <sz val="11"/>
            <color rgb="FF000000"/>
            <rFont val="Trebuchet MS"/>
          </rPr>
          <t>@denise.james@ihsnola.org please complete this data
_Assigned to denise.james@ihsnola.org_
	-Jenny Carreno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8" authorId="0" shapeId="0" xr:uid="{00000000-0006-0000-0700-000002000000}">
      <text>
        <r>
          <rPr>
            <sz val="11"/>
            <color rgb="FF000000"/>
            <rFont val="Trebuchet MS"/>
          </rPr>
          <t>@jenny.carreno@ihsnola.org 
add goals here based on last year's actuals
_Assigned to jenny.carreno@ihsnola.org_
	-Adierah Berger</t>
        </r>
      </text>
    </comment>
    <comment ref="C51" authorId="0" shapeId="0" xr:uid="{00000000-0006-0000-0700-000001000000}">
      <text>
        <r>
          <rPr>
            <sz val="11"/>
            <color rgb="FF000000"/>
            <rFont val="Trebuchet MS"/>
          </rPr>
          <t>Add goal based on last year's actual.
@jenny.carreno@ihsnola.org
_Assigned to jenny.carreno@ihsnola.org_
	-Adierah Berger</t>
        </r>
      </text>
    </comment>
  </commentList>
</comments>
</file>

<file path=xl/sharedStrings.xml><?xml version="1.0" encoding="utf-8"?>
<sst xmlns="http://schemas.openxmlformats.org/spreadsheetml/2006/main" count="1487" uniqueCount="371">
  <si>
    <t>IHSNO ENROLLMENT - Grade</t>
  </si>
  <si>
    <t>2023-24 Actual Aug</t>
  </si>
  <si>
    <t>2023-24 Actual Sept</t>
  </si>
  <si>
    <t>2023-24 Actual Oct</t>
  </si>
  <si>
    <t>2023-24 Actual Nov</t>
  </si>
  <si>
    <t>2023-24 Actual Dec</t>
  </si>
  <si>
    <t xml:space="preserve"> 2023-24 Actual Jan</t>
  </si>
  <si>
    <t>2023-24 Actual Feb</t>
  </si>
  <si>
    <t>2023-24 Actual Mar</t>
  </si>
  <si>
    <t>2023-24 Actual Apr</t>
  </si>
  <si>
    <t>2023-24 Actual May</t>
  </si>
  <si>
    <t>2023-24 Actual Jun</t>
  </si>
  <si>
    <t>2023-24 Actual Jul</t>
  </si>
  <si>
    <t>2023-24 Projected</t>
  </si>
  <si>
    <t>2020-21 Seat Target</t>
  </si>
  <si>
    <t>Actual vs. Seat Target Variance</t>
  </si>
  <si>
    <t>2020-21 Actuals</t>
  </si>
  <si>
    <t>YTD vs. 2020-21 Variance</t>
  </si>
  <si>
    <t>SC G1</t>
  </si>
  <si>
    <t xml:space="preserve"> </t>
  </si>
  <si>
    <t>9th grade</t>
  </si>
  <si>
    <t>10th grade</t>
  </si>
  <si>
    <t>11th grade</t>
  </si>
  <si>
    <t>12th grade</t>
  </si>
  <si>
    <t>TOTAL ENROLLMENT</t>
  </si>
  <si>
    <t>IHSNO ENROLLMENT-Ethnicity/Race</t>
  </si>
  <si>
    <t>Percent Population</t>
  </si>
  <si>
    <t>2019-20 Actuals</t>
  </si>
  <si>
    <t>2018-19 Actuals</t>
  </si>
  <si>
    <t>2017-18 Actual</t>
  </si>
  <si>
    <t>YTD vs. 2017-18 Variance</t>
  </si>
  <si>
    <t>AC G1 O1, O2, O3</t>
  </si>
  <si>
    <t>Asian</t>
  </si>
  <si>
    <t>AC G2 O1</t>
  </si>
  <si>
    <t>Black</t>
  </si>
  <si>
    <t>White</t>
  </si>
  <si>
    <t>Latino/Hispanic</t>
  </si>
  <si>
    <t>Other</t>
  </si>
  <si>
    <t>TOTAL ENROLLMENT-Ethnicity/Race</t>
  </si>
  <si>
    <t>IHSNO ENROLLMENT - Gender</t>
  </si>
  <si>
    <t>Variance</t>
  </si>
  <si>
    <t>Male</t>
  </si>
  <si>
    <t>Female</t>
  </si>
  <si>
    <t>TOTAL ENROLLMENT - Gender</t>
  </si>
  <si>
    <t>RETENTION</t>
  </si>
  <si>
    <t>2022-2023 Actual</t>
  </si>
  <si>
    <t>2021-2022 Actual</t>
  </si>
  <si>
    <t>2020-21 Actual</t>
  </si>
  <si>
    <t>2019-20 Actual</t>
  </si>
  <si>
    <t>2018-19 Actual</t>
  </si>
  <si>
    <t>2016-17 Actual</t>
  </si>
  <si>
    <t>Potential</t>
  </si>
  <si>
    <t>Trend</t>
  </si>
  <si>
    <t>TOTAL RETENTION</t>
  </si>
  <si>
    <t>ELL - 9th Grade</t>
  </si>
  <si>
    <t>YTD Total</t>
  </si>
  <si>
    <t>Annual Goal</t>
  </si>
  <si>
    <t>Spanish</t>
  </si>
  <si>
    <t>AC G1 O1</t>
  </si>
  <si>
    <t>SPEd, ELL, 504, RTI</t>
  </si>
  <si>
    <t>Vietmanese</t>
  </si>
  <si>
    <t>AC G1 O2</t>
  </si>
  <si>
    <t>SC G2 O1</t>
  </si>
  <si>
    <t>TOTAL ELL - 9th Grade</t>
  </si>
  <si>
    <t>ELL - 10th Grade</t>
  </si>
  <si>
    <t>TOTAL ELL - 10th Grade</t>
  </si>
  <si>
    <t>ELL - 11th Grade</t>
  </si>
  <si>
    <t>2022-21 Actual Nov</t>
  </si>
  <si>
    <t>YTD v. Prior Year Variance</t>
  </si>
  <si>
    <t>TOTAL ELL - 11th Grade</t>
  </si>
  <si>
    <t>ELL - 12th Grade</t>
  </si>
  <si>
    <t xml:space="preserve">  </t>
  </si>
  <si>
    <t>TOTAL ELL - 12th Grade</t>
  </si>
  <si>
    <t>TOTAL ESL POPULATION</t>
  </si>
  <si>
    <t>2021-212 Actual Feb</t>
  </si>
  <si>
    <t>TOTAL ESL ENROLLMENT</t>
  </si>
  <si>
    <t>2021-22 Actuals</t>
  </si>
  <si>
    <t xml:space="preserve"> 1 course</t>
  </si>
  <si>
    <t>2-3 courses</t>
  </si>
  <si>
    <t>4 or more courses</t>
  </si>
  <si>
    <t>-</t>
  </si>
  <si>
    <t>IBDP Candidates</t>
  </si>
  <si>
    <t xml:space="preserve">  12 
  5 
  6 
  12 
  35 </t>
  </si>
  <si>
    <t>TOTAL IB PROGRAMME - 11th Grade Enrollment</t>
  </si>
  <si>
    <t>IB Programme Enrollment 12th Grade</t>
  </si>
  <si>
    <t>TOTAL IB PROGRAMME - 12th Grade Enrollment</t>
  </si>
  <si>
    <t>IB Programme - IB Program</t>
  </si>
  <si>
    <t>2021-21 Actual Nov</t>
  </si>
  <si>
    <t>2021-22Actuals</t>
  </si>
  <si>
    <t>TOTAL IB PROGRAMME ENROLLMENT</t>
  </si>
  <si>
    <t>2023-23 Actual Total</t>
  </si>
  <si>
    <t>2021-22 Actual Total</t>
  </si>
  <si>
    <t>2023-24Goal</t>
  </si>
  <si>
    <t>M21 Actual</t>
  </si>
  <si>
    <t>2015-16</t>
  </si>
  <si>
    <t>2014-15</t>
  </si>
  <si>
    <t>IB Diplomas Earned</t>
  </si>
  <si>
    <t>YTD Total Vs. Annual Goal Variance</t>
  </si>
  <si>
    <t>Incidents w/o ER Visit</t>
  </si>
  <si>
    <t>SC G2 04</t>
  </si>
  <si>
    <t>Incident w/ ER Visit</t>
  </si>
  <si>
    <t>Clinical Outbreaks</t>
  </si>
  <si>
    <t>IHPs</t>
  </si>
  <si>
    <t>Student Visits</t>
  </si>
  <si>
    <t>Referred to PCP</t>
  </si>
  <si>
    <t>Critical Health Issues</t>
  </si>
  <si>
    <t>Pregnancy</t>
  </si>
  <si>
    <t>Vision Screening</t>
  </si>
  <si>
    <t>Hearing Screening</t>
  </si>
  <si>
    <t>Mobility Issues</t>
  </si>
  <si>
    <t>Referred to UC/ER</t>
  </si>
  <si>
    <t>Adult Visits</t>
  </si>
  <si>
    <t>TOTAL NURSING - VISITS</t>
  </si>
  <si>
    <t>SOCIAL WORK - Visits</t>
  </si>
  <si>
    <t>Referred Out</t>
  </si>
  <si>
    <t>Req'd Emer Place</t>
  </si>
  <si>
    <t>Truancy</t>
  </si>
  <si>
    <t>Home Visits</t>
  </si>
  <si>
    <t>Ment. Health 1:1</t>
  </si>
  <si>
    <t>Mediations</t>
  </si>
  <si>
    <t>FINS Referrals</t>
  </si>
  <si>
    <t>Homeless/Indigent</t>
  </si>
  <si>
    <t>Uniforms</t>
  </si>
  <si>
    <t>TOTAL SOCIAL WORK -  Visits</t>
  </si>
  <si>
    <t>Attendance</t>
  </si>
  <si>
    <t>YTD Avg</t>
  </si>
  <si>
    <t>YTD Avg Vs. Annual Goal Variance</t>
  </si>
  <si>
    <t>Monthly Daily Average Attendance</t>
  </si>
  <si>
    <t>4.06 %</t>
  </si>
  <si>
    <t>Attendance Recovery Eligible</t>
  </si>
  <si>
    <t>2022-22 Actual May</t>
  </si>
  <si>
    <t>Absent 1-4 days</t>
  </si>
  <si>
    <t>Absent 5-8 days</t>
  </si>
  <si>
    <t>Absent &gt;= 9 days</t>
  </si>
  <si>
    <t>TOTAL ATTENDANCE RECOVERY ELIGIBLE</t>
  </si>
  <si>
    <t>Attendance Recovery Actual</t>
  </si>
  <si>
    <t>TOTAL ATTENDANCE RECOVERY Actual</t>
  </si>
  <si>
    <t>504 Plans</t>
  </si>
  <si>
    <t>YTD total vs. Prior Year Variance</t>
  </si>
  <si>
    <t>Total 504 plans</t>
  </si>
  <si>
    <t>Plans Added</t>
  </si>
  <si>
    <t>Plans Deleted</t>
  </si>
  <si>
    <t>Evaluations Completed</t>
  </si>
  <si>
    <t>Special Education</t>
  </si>
  <si>
    <t>Total IEPs</t>
  </si>
  <si>
    <t>Students Receiving Services from Outside Providers</t>
  </si>
  <si>
    <t>Occupational Therapy</t>
  </si>
  <si>
    <t>Adaptive PE</t>
  </si>
  <si>
    <t>TVI</t>
  </si>
  <si>
    <t>Orientation &amp; Mobility</t>
  </si>
  <si>
    <t>Speech</t>
  </si>
  <si>
    <t>TOTAL OUTSIDE SERVICE PROVIDERS</t>
  </si>
  <si>
    <t>REMEDIATION</t>
  </si>
  <si>
    <t>YTD Total Vs. Prior Year Variance</t>
  </si>
  <si>
    <t>Algebra I</t>
  </si>
  <si>
    <t>Biology</t>
  </si>
  <si>
    <t>English I</t>
  </si>
  <si>
    <t>English II</t>
  </si>
  <si>
    <t>Geometry</t>
  </si>
  <si>
    <t>US History</t>
  </si>
  <si>
    <t>TOTAL REMEDIATION</t>
  </si>
  <si>
    <t>Prior Year</t>
  </si>
  <si>
    <t>Total Students Enrolled</t>
  </si>
  <si>
    <t>Percent receive remediation</t>
  </si>
  <si>
    <t>Major Discipline (School and Transportation) - Infractions</t>
  </si>
  <si>
    <t>YTD vs. Prior Year Variance</t>
  </si>
  <si>
    <t>Fighting</t>
  </si>
  <si>
    <t>Skipping</t>
  </si>
  <si>
    <t>Willful Disobedience</t>
  </si>
  <si>
    <t xml:space="preserve">Drug Use/Possession </t>
  </si>
  <si>
    <t>Social Media</t>
  </si>
  <si>
    <t xml:space="preserve">Bullying </t>
  </si>
  <si>
    <t>Theft</t>
  </si>
  <si>
    <t>Illegal Possession of Weapon</t>
  </si>
  <si>
    <t>Student-Family Mediation</t>
  </si>
  <si>
    <t>TOTAL DISCIPLINE - INFRACTIONS</t>
  </si>
  <si>
    <t>Major Discipline (School and Transportation)- Consequences</t>
  </si>
  <si>
    <t>Lunch Detentions</t>
  </si>
  <si>
    <t>Friday Detentions</t>
  </si>
  <si>
    <t>Saturday Detentions</t>
  </si>
  <si>
    <t>ISS</t>
  </si>
  <si>
    <t>OSS w/out Referral Disc. Conf.</t>
  </si>
  <si>
    <t>OSS w/ Referral Disc. Conf.</t>
  </si>
  <si>
    <t>OSS w/ Ref. for Expellable Offense</t>
  </si>
  <si>
    <t>Student Conference</t>
  </si>
  <si>
    <t>Parent/Student Conference</t>
  </si>
  <si>
    <t xml:space="preserve">Student-Student Mediations </t>
  </si>
  <si>
    <t>Student-Teacher Mediations</t>
  </si>
  <si>
    <t>TOTAL DISCIPLINE - CONSEQUENCES</t>
  </si>
  <si>
    <t>Coaching</t>
  </si>
  <si>
    <t>Observations</t>
  </si>
  <si>
    <t>Formal Obs. Completed</t>
  </si>
  <si>
    <t>Corrective Action</t>
  </si>
  <si>
    <t>Instructional Coaching</t>
  </si>
  <si>
    <t>Performance Plan</t>
  </si>
  <si>
    <t>Professional Development Hours</t>
  </si>
  <si>
    <t>4.5 whole staff/ (29.5 individual)</t>
  </si>
  <si>
    <t>TOTAL STAFF DEVELOPMENT</t>
  </si>
  <si>
    <t>RECRUITMENT</t>
  </si>
  <si>
    <t>Position 1  Stem</t>
  </si>
  <si>
    <t>Position 2       Arts</t>
  </si>
  <si>
    <t>Position 3  Languages</t>
  </si>
  <si>
    <t>Position 4-8</t>
  </si>
  <si>
    <t>TOTAL APPLICANTS</t>
  </si>
  <si>
    <t>Elementary School Visits</t>
  </si>
  <si>
    <t>School Fairs/Expos</t>
  </si>
  <si>
    <t>ENROLLMENT- Special Programs</t>
  </si>
  <si>
    <t>2022-23 Actuals</t>
  </si>
  <si>
    <t>2012-22 Actuals</t>
  </si>
  <si>
    <t>2017-18
Actuals</t>
  </si>
  <si>
    <t>2016-17
Actuals</t>
  </si>
  <si>
    <t>2015-16
Actuals</t>
  </si>
  <si>
    <t>Bard Early College</t>
  </si>
  <si>
    <t>Dual Enrollment - SUNO</t>
  </si>
  <si>
    <t>Entergy - ACT Prep</t>
  </si>
  <si>
    <t>Tulane Tutoring</t>
  </si>
  <si>
    <t xml:space="preserve">TULANE UPWARD BOUND </t>
  </si>
  <si>
    <t>NOCCA</t>
  </si>
  <si>
    <t>NOVA</t>
  </si>
  <si>
    <t>N/A</t>
  </si>
  <si>
    <t>n/A</t>
  </si>
  <si>
    <t>Uncommon Construction</t>
  </si>
  <si>
    <t>NOCC (including Operation Spark)</t>
  </si>
  <si>
    <t>TOTAL ENROLLMENT - SPECIAL PROGRAMS</t>
  </si>
  <si>
    <t>GUIDANCE COUNSELING</t>
  </si>
  <si>
    <t>2021-212 Actual Nov</t>
  </si>
  <si>
    <t>Annual    Goal</t>
  </si>
  <si>
    <t># of Seniors - Monthly +/-</t>
  </si>
  <si>
    <t>College Apps. Submitted</t>
  </si>
  <si>
    <t>Letters of Recomm Written</t>
  </si>
  <si>
    <t>College Visits to IHSNO</t>
  </si>
  <si>
    <t>College Acceptances</t>
  </si>
  <si>
    <t>College Visits away from IHSNO</t>
  </si>
  <si>
    <t>TESTING</t>
  </si>
  <si>
    <t>ACT</t>
  </si>
  <si>
    <t>SAT</t>
  </si>
  <si>
    <t>ASVAB</t>
  </si>
  <si>
    <t>ELPS/ELPT Testing</t>
  </si>
  <si>
    <t>Indiv. Grad Plan</t>
  </si>
  <si>
    <t>2020-21 Actual Oct</t>
  </si>
  <si>
    <t>2020-21 Actual Nov</t>
  </si>
  <si>
    <t>2020-21 Actual Dec</t>
  </si>
  <si>
    <t xml:space="preserve"> 2020-21 Actual Jan</t>
  </si>
  <si>
    <t>2020-21 Actual Feb</t>
  </si>
  <si>
    <t>2020-21 Actual Mar</t>
  </si>
  <si>
    <t>2020-21 Actual Apr</t>
  </si>
  <si>
    <t>2020-21 Actual May</t>
  </si>
  <si>
    <t>2020-21 Actual Jun</t>
  </si>
  <si>
    <t>2020-21 Actual Jul</t>
  </si>
  <si>
    <t>9th Graders</t>
  </si>
  <si>
    <t>10th Graders</t>
  </si>
  <si>
    <t>11th Graders</t>
  </si>
  <si>
    <t>12th Graders</t>
  </si>
  <si>
    <t># New Students</t>
  </si>
  <si>
    <t>.</t>
  </si>
  <si>
    <t>IGPs Removed</t>
  </si>
  <si>
    <t>May 2022 IB DP Results</t>
  </si>
  <si>
    <t>Literature</t>
  </si>
  <si>
    <t>Languages</t>
  </si>
  <si>
    <t>History of Americas</t>
  </si>
  <si>
    <t>Sciences</t>
  </si>
  <si>
    <t>Math</t>
  </si>
  <si>
    <t>Arts</t>
  </si>
  <si>
    <t>CAS</t>
  </si>
  <si>
    <t>TOK</t>
  </si>
  <si>
    <t>Total</t>
  </si>
  <si>
    <t>Numbers of scores at 1,2 and 3</t>
  </si>
  <si>
    <t>Number of scores at 4 and 5</t>
  </si>
  <si>
    <t>Number of scores 6 and above</t>
  </si>
  <si>
    <t>TOTAL IB EXAM SCORES</t>
  </si>
  <si>
    <t>LEAP 2025 Assessment-SPRING 2023</t>
  </si>
  <si>
    <t>2023-24 Passing Actual</t>
  </si>
  <si>
    <t>2023-24 College Actual</t>
  </si>
  <si>
    <t>2023-24 Passing Goal</t>
  </si>
  <si>
    <t>2023-24 College Goal</t>
  </si>
  <si>
    <t>2020-21 Passing Actual</t>
  </si>
  <si>
    <t>2020-21 College Actual</t>
  </si>
  <si>
    <t>2020-21 Passing Goal</t>
  </si>
  <si>
    <t>2020-21 College Goal</t>
  </si>
  <si>
    <t>2019-20 Passing Actual</t>
  </si>
  <si>
    <t>2019-20 College Actual</t>
  </si>
  <si>
    <t>2019-20 Passing Goal</t>
  </si>
  <si>
    <t>2019-20 College Goal</t>
  </si>
  <si>
    <t>2018-19 Passing Actual</t>
  </si>
  <si>
    <t>2018-19 College Actual</t>
  </si>
  <si>
    <t>17-2018 Passing Actual</t>
  </si>
  <si>
    <t>17-2018 College Actual</t>
  </si>
  <si>
    <t>2016-17 Passing</t>
  </si>
  <si>
    <t>2016-17 College</t>
  </si>
  <si>
    <t>English 1</t>
  </si>
  <si>
    <t>English 2</t>
  </si>
  <si>
    <t>English 3</t>
  </si>
  <si>
    <t>Algebra 1</t>
  </si>
  <si>
    <t>TOTAL EOC</t>
  </si>
  <si>
    <t>LEAP 2025 Assessment-FALL TESTERS</t>
  </si>
  <si>
    <t>College Readiness - Fall 2023</t>
  </si>
  <si>
    <t xml:space="preserve">TOTAL </t>
  </si>
  <si>
    <t>Performance Matters Assessment</t>
  </si>
  <si>
    <t>2023-24 Fall Diagn Avg</t>
  </si>
  <si>
    <t>2023-24 Fall Midterm Avg</t>
  </si>
  <si>
    <t>2023-24 FalFin Avg</t>
  </si>
  <si>
    <t>Overall Growth</t>
  </si>
  <si>
    <t>2023-24 Spring Diagn Avg</t>
  </si>
  <si>
    <t>2023-24 Midterm Avg</t>
  </si>
  <si>
    <t>Diag to Midt Growth</t>
  </si>
  <si>
    <t>Diag to FinalGrowth</t>
  </si>
  <si>
    <t>Eng I</t>
  </si>
  <si>
    <t>Eng II</t>
  </si>
  <si>
    <t>Eng III</t>
  </si>
  <si>
    <t>Eng IV</t>
  </si>
  <si>
    <t>ESL</t>
  </si>
  <si>
    <t>Phys Sci</t>
  </si>
  <si>
    <t>Applied Algebra</t>
  </si>
  <si>
    <t>Algebra II</t>
  </si>
  <si>
    <t>Prob &amp; Statistics</t>
  </si>
  <si>
    <t>Environmental Sc</t>
  </si>
  <si>
    <t>Chemistry</t>
  </si>
  <si>
    <t>Anatomy and Phy</t>
  </si>
  <si>
    <t>World Geo</t>
  </si>
  <si>
    <t>Civics</t>
  </si>
  <si>
    <t>World History</t>
  </si>
  <si>
    <t>ACT Assessment</t>
  </si>
  <si>
    <t>2023-24 Goal</t>
  </si>
  <si>
    <t>2023-24 Actual</t>
  </si>
  <si>
    <t xml:space="preserve">2021-2022 Actual </t>
  </si>
  <si>
    <t>2019-20 Goal</t>
  </si>
  <si>
    <t xml:space="preserve"> 2018-19 Actual </t>
  </si>
  <si>
    <t xml:space="preserve"> 2018-19 Goal </t>
  </si>
  <si>
    <t>2016-17</t>
  </si>
  <si>
    <t>Benchmark</t>
  </si>
  <si>
    <t>VARIANCE</t>
  </si>
  <si>
    <t xml:space="preserve"> 2019-20 College </t>
  </si>
  <si>
    <t xml:space="preserve"> 2019-20 Technical </t>
  </si>
  <si>
    <t>2017-18 College</t>
  </si>
  <si>
    <t>2017-18 Technical</t>
  </si>
  <si>
    <t>English</t>
  </si>
  <si>
    <t>Reading</t>
  </si>
  <si>
    <t>Science</t>
  </si>
  <si>
    <t>STEM</t>
  </si>
  <si>
    <t>Composite</t>
  </si>
  <si>
    <t>TOTAL ACT</t>
  </si>
  <si>
    <t>College 20+</t>
  </si>
  <si>
    <t>Technical 17-19</t>
  </si>
  <si>
    <t>Composite Ideal 22</t>
  </si>
  <si>
    <t>MOCK ACT Assessment</t>
  </si>
  <si>
    <t>FALL 9th Grade</t>
  </si>
  <si>
    <t>FALL 10th Grade</t>
  </si>
  <si>
    <t>FALL 11th Grade</t>
  </si>
  <si>
    <t>FALL 12th Grade</t>
  </si>
  <si>
    <t>SPRING 9th Grade</t>
  </si>
  <si>
    <t>SPRING 10th Grade</t>
  </si>
  <si>
    <t>SPRING 11th Grade</t>
  </si>
  <si>
    <t>SPRING 12th Grade</t>
  </si>
  <si>
    <t>AC G2 O4</t>
  </si>
  <si>
    <t>TOTAL Mock ACT</t>
  </si>
  <si>
    <t>Other Assessments</t>
  </si>
  <si>
    <t>9th Grade</t>
  </si>
  <si>
    <t>10th Grade</t>
  </si>
  <si>
    <t>11th Grade</t>
  </si>
  <si>
    <t>12th Grade</t>
  </si>
  <si>
    <t>YTD</t>
  </si>
  <si>
    <t>2019-20
Actuals</t>
  </si>
  <si>
    <t>2018-19
Actuals</t>
  </si>
  <si>
    <t>WorkKeys</t>
  </si>
  <si>
    <t>CLEP</t>
  </si>
  <si>
    <t>ELPT</t>
  </si>
  <si>
    <t>Emerging</t>
  </si>
  <si>
    <t>Progressing</t>
  </si>
  <si>
    <t>Proficient</t>
  </si>
  <si>
    <t>Not Demonstrated</t>
  </si>
  <si>
    <t>ELPS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</si>
</sst>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</numFmts>
  <fonts count="49">
    <font>
      <sz val="11"/>
      <color rgb="FF000000"/>
      <name val="Trebuchet MS"/>
    </font>
    <font>
      <i/>
      <u/>
      <sz val="9"/>
      <color rgb="FF000000"/>
      <name val="Trebuchet MS"/>
    </font>
    <font>
      <i/>
      <u/>
      <sz val="9"/>
      <color rgb="FF000000"/>
      <name val="Trebuchet MS"/>
    </font>
    <font>
      <i/>
      <u/>
      <sz val="9"/>
      <color rgb="FF000000"/>
      <name val="Trebuchet MS"/>
    </font>
    <font>
      <sz val="9"/>
      <color rgb="FF000000"/>
      <name val="Trebuchet MS"/>
    </font>
    <font>
      <i/>
      <sz val="9"/>
      <color rgb="FF000000"/>
      <name val="Trebuchet MS"/>
    </font>
    <font>
      <sz val="11"/>
      <name val="&quot;Trebuchet MS&quot;"/>
    </font>
    <font>
      <sz val="9"/>
      <color rgb="FF000000"/>
      <name val="&quot;Trebuchet MS&quot;"/>
    </font>
    <font>
      <sz val="11"/>
      <name val="Trebuchet MS"/>
    </font>
    <font>
      <b/>
      <sz val="9"/>
      <color rgb="FF000000"/>
      <name val="Trebuchet MS"/>
    </font>
    <font>
      <b/>
      <sz val="9"/>
      <color rgb="FF000000"/>
      <name val="&quot;Trebuchet MS&quot;"/>
    </font>
    <font>
      <i/>
      <u/>
      <sz val="9"/>
      <color rgb="FF000000"/>
      <name val="Trebuchet MS"/>
    </font>
    <font>
      <sz val="9"/>
      <color rgb="FF000000"/>
      <name val="Times New Roman"/>
    </font>
    <font>
      <i/>
      <u/>
      <sz val="9"/>
      <color rgb="FF000000"/>
      <name val="Trebuchet MS"/>
    </font>
    <font>
      <i/>
      <u/>
      <sz val="9"/>
      <color rgb="FF000000"/>
      <name val="&quot;Trebuchet MS&quot;"/>
    </font>
    <font>
      <i/>
      <u/>
      <sz val="9"/>
      <color rgb="FF000000"/>
      <name val="Trebuchet MS"/>
    </font>
    <font>
      <i/>
      <u/>
      <sz val="9"/>
      <color rgb="FF000000"/>
      <name val="Trebuchet MS"/>
    </font>
    <font>
      <i/>
      <u/>
      <sz val="8"/>
      <color rgb="FF000000"/>
      <name val="&quot;Trebuchet MS&quot;"/>
    </font>
    <font>
      <sz val="8"/>
      <name val="Arial"/>
    </font>
    <font>
      <b/>
      <sz val="9"/>
      <color rgb="FF000000"/>
      <name val="Times New Roman"/>
    </font>
    <font>
      <sz val="11"/>
      <name val="Arial"/>
    </font>
    <font>
      <sz val="8"/>
      <name val="&quot;Trebuchet MS&quot;"/>
    </font>
    <font>
      <sz val="9"/>
      <name val="&quot;Trebuchet MS&quot;"/>
    </font>
    <font>
      <sz val="9"/>
      <name val="Arial"/>
    </font>
    <font>
      <b/>
      <i/>
      <u/>
      <sz val="9"/>
      <color rgb="FF000000"/>
      <name val="Trebuchet MS"/>
    </font>
    <font>
      <b/>
      <i/>
      <u/>
      <sz val="9"/>
      <color rgb="FF000000"/>
      <name val="Trebuchet MS"/>
    </font>
    <font>
      <b/>
      <i/>
      <u/>
      <sz val="9"/>
      <color rgb="FF000000"/>
      <name val="Trebuchet MS"/>
    </font>
    <font>
      <b/>
      <sz val="11"/>
      <name val="Calibri"/>
    </font>
    <font>
      <sz val="11"/>
      <name val="Trebuchet MS"/>
    </font>
    <font>
      <u/>
      <sz val="9"/>
      <color rgb="FF000000"/>
      <name val="Trebuchet MS"/>
    </font>
    <font>
      <sz val="9"/>
      <color rgb="FF000000"/>
      <name val="&quot;Times New Roman&quot;"/>
    </font>
    <font>
      <sz val="9"/>
      <name val="Times New Roman"/>
    </font>
    <font>
      <sz val="11"/>
      <color rgb="FF000000"/>
      <name val="Inconsolata"/>
    </font>
    <font>
      <i/>
      <u/>
      <sz val="9"/>
      <color rgb="FF000000"/>
      <name val="Trebuchet MS"/>
    </font>
    <font>
      <sz val="11"/>
      <name val="Calibri"/>
    </font>
    <font>
      <i/>
      <u/>
      <sz val="9"/>
      <color rgb="FF000000"/>
      <name val="Trebuchet MS"/>
    </font>
    <font>
      <i/>
      <u/>
      <sz val="9"/>
      <color rgb="FF000000"/>
      <name val="Trebuchet MS"/>
    </font>
    <font>
      <i/>
      <u/>
      <sz val="9"/>
      <color rgb="FF000000"/>
      <name val="Trebuchet MS"/>
    </font>
    <font>
      <i/>
      <u/>
      <sz val="9"/>
      <color rgb="FF000000"/>
      <name val="&quot;Trebuchet MS&quot;"/>
    </font>
    <font>
      <sz val="9"/>
      <name val="Trebuchet MS"/>
    </font>
    <font>
      <i/>
      <u/>
      <sz val="9"/>
      <color rgb="FF000000"/>
      <name val="Trebuchet MS"/>
    </font>
    <font>
      <b/>
      <i/>
      <u/>
      <sz val="9"/>
      <color rgb="FF000000"/>
      <name val="Trebuchet MS"/>
    </font>
    <font>
      <i/>
      <u/>
      <sz val="9"/>
      <color rgb="FF000000"/>
      <name val="Trebuchet MS"/>
    </font>
    <font>
      <i/>
      <sz val="9"/>
      <name val="Trebuchet MS"/>
    </font>
    <font>
      <i/>
      <u/>
      <sz val="9"/>
      <color rgb="FF000000"/>
      <name val="Trebuchet MS"/>
    </font>
    <font>
      <sz val="9"/>
      <name val="Trebuchet MS"/>
    </font>
    <font>
      <sz val="11"/>
      <color rgb="FF000000"/>
      <name val="Trebuchet MS"/>
    </font>
    <font>
      <b/>
      <sz val="9"/>
      <name val="Times New Roman"/>
    </font>
    <font>
      <sz val="9"/>
      <name val="&quot;Times New Roman&quot;"/>
    </font>
  </fonts>
  <fills count="3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333F4F"/>
        <bgColor rgb="FF333F4F"/>
      </patternFill>
    </fill>
    <fill>
      <patternFill patternType="solid">
        <fgColor rgb="FF000000"/>
        <bgColor rgb="FF000000"/>
      </patternFill>
    </fill>
    <fill>
      <patternFill patternType="solid">
        <fgColor rgb="FF92D050"/>
        <bgColor rgb="FF92D05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FE598"/>
        <bgColor rgb="FFFFE598"/>
      </patternFill>
    </fill>
    <fill>
      <patternFill patternType="solid">
        <fgColor rgb="FFA8D08D"/>
        <bgColor rgb="FFA8D08D"/>
      </patternFill>
    </fill>
    <fill>
      <patternFill patternType="solid">
        <fgColor rgb="FF00FFFF"/>
        <bgColor rgb="FF00FFFF"/>
      </patternFill>
    </fill>
    <fill>
      <patternFill patternType="solid">
        <fgColor rgb="FFF3F3F3"/>
        <bgColor rgb="FFF3F3F3"/>
      </patternFill>
    </fill>
    <fill>
      <patternFill patternType="solid">
        <fgColor rgb="FF4285F4"/>
        <bgColor rgb="FF4285F4"/>
      </patternFill>
    </fill>
    <fill>
      <patternFill patternType="solid">
        <fgColor rgb="FF0000FF"/>
        <bgColor rgb="FF0000FF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EAD1DC"/>
        <bgColor rgb="FFEAD1DC"/>
      </patternFill>
    </fill>
    <fill>
      <patternFill patternType="solid">
        <fgColor rgb="FFD0E0E3"/>
        <bgColor rgb="FFD0E0E3"/>
      </patternFill>
    </fill>
    <fill>
      <patternFill patternType="solid">
        <fgColor rgb="FFD6DCE4"/>
        <bgColor rgb="FFD6DCE4"/>
      </patternFill>
    </fill>
    <fill>
      <patternFill patternType="solid">
        <fgColor rgb="FF00FF00"/>
        <bgColor rgb="FF00FF00"/>
      </patternFill>
    </fill>
    <fill>
      <patternFill patternType="solid">
        <fgColor rgb="FFB7B7B7"/>
        <bgColor rgb="FFB7B7B7"/>
      </patternFill>
    </fill>
    <fill>
      <patternFill patternType="solid">
        <fgColor rgb="FFF4B083"/>
        <bgColor rgb="FFF4B083"/>
      </patternFill>
    </fill>
    <fill>
      <patternFill patternType="solid">
        <fgColor rgb="FFC8C8C8"/>
        <bgColor rgb="FFC8C8C8"/>
      </patternFill>
    </fill>
    <fill>
      <patternFill patternType="solid">
        <fgColor rgb="FFFFFF99"/>
        <bgColor rgb="FFFFFF99"/>
      </patternFill>
    </fill>
    <fill>
      <patternFill patternType="solid">
        <fgColor rgb="FFE2EFD9"/>
        <bgColor rgb="FFE2EFD9"/>
      </patternFill>
    </fill>
    <fill>
      <patternFill patternType="solid">
        <fgColor rgb="FFD0CECE"/>
        <bgColor rgb="FFD0CECE"/>
      </patternFill>
    </fill>
    <fill>
      <patternFill patternType="solid">
        <fgColor rgb="FFD9E2F3"/>
        <bgColor rgb="FFD9E2F3"/>
      </patternFill>
    </fill>
    <fill>
      <patternFill patternType="solid">
        <fgColor rgb="FFC5E0B3"/>
        <bgColor rgb="FFC5E0B3"/>
      </patternFill>
    </fill>
    <fill>
      <patternFill patternType="solid">
        <fgColor rgb="FF0C0C0C"/>
        <bgColor rgb="FF0C0C0C"/>
      </patternFill>
    </fill>
  </fills>
  <borders count="101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3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 wrapText="1"/>
    </xf>
    <xf numFmtId="164" fontId="4" fillId="2" borderId="0" xfId="0" applyNumberFormat="1" applyFont="1" applyFill="1" applyAlignment="1">
      <alignment horizontal="right" wrapText="1"/>
    </xf>
    <xf numFmtId="164" fontId="6" fillId="3" borderId="0" xfId="0" applyNumberFormat="1" applyFont="1" applyFill="1"/>
    <xf numFmtId="164" fontId="7" fillId="0" borderId="0" xfId="0" applyNumberFormat="1" applyFont="1" applyAlignment="1">
      <alignment horizontal="right" wrapText="1"/>
    </xf>
    <xf numFmtId="164" fontId="4" fillId="3" borderId="0" xfId="0" applyNumberFormat="1" applyFont="1" applyFill="1" applyAlignment="1">
      <alignment horizontal="right" wrapText="1"/>
    </xf>
    <xf numFmtId="0" fontId="8" fillId="0" borderId="0" xfId="0" applyFont="1"/>
    <xf numFmtId="164" fontId="4" fillId="2" borderId="1" xfId="0" applyNumberFormat="1" applyFont="1" applyFill="1" applyBorder="1" applyAlignment="1">
      <alignment horizontal="right" wrapText="1"/>
    </xf>
    <xf numFmtId="164" fontId="7" fillId="3" borderId="0" xfId="0" applyNumberFormat="1" applyFont="1" applyFill="1" applyAlignment="1">
      <alignment horizontal="right" wrapText="1"/>
    </xf>
    <xf numFmtId="164" fontId="4" fillId="3" borderId="1" xfId="0" applyNumberFormat="1" applyFont="1" applyFill="1" applyBorder="1" applyAlignment="1">
      <alignment horizontal="right" wrapText="1"/>
    </xf>
    <xf numFmtId="164" fontId="7" fillId="3" borderId="2" xfId="0" applyNumberFormat="1" applyFont="1" applyFill="1" applyBorder="1" applyAlignment="1">
      <alignment horizontal="right" wrapText="1"/>
    </xf>
    <xf numFmtId="164" fontId="7" fillId="0" borderId="3" xfId="0" applyNumberFormat="1" applyFont="1" applyBorder="1" applyAlignment="1">
      <alignment horizontal="right" wrapText="1"/>
    </xf>
    <xf numFmtId="0" fontId="9" fillId="3" borderId="4" xfId="0" applyFont="1" applyFill="1" applyBorder="1" applyAlignment="1">
      <alignment horizontal="right"/>
    </xf>
    <xf numFmtId="164" fontId="9" fillId="3" borderId="4" xfId="0" applyNumberFormat="1" applyFont="1" applyFill="1" applyBorder="1" applyAlignment="1">
      <alignment horizontal="right" wrapText="1"/>
    </xf>
    <xf numFmtId="164" fontId="10" fillId="3" borderId="5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10" fontId="4" fillId="3" borderId="1" xfId="0" applyNumberFormat="1" applyFont="1" applyFill="1" applyBorder="1" applyAlignment="1">
      <alignment horizontal="right" wrapText="1"/>
    </xf>
    <xf numFmtId="43" fontId="7" fillId="0" borderId="0" xfId="0" applyNumberFormat="1" applyFont="1" applyAlignment="1">
      <alignment horizontal="right" wrapText="1"/>
    </xf>
    <xf numFmtId="43" fontId="7" fillId="0" borderId="3" xfId="0" applyNumberFormat="1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9" fontId="9" fillId="3" borderId="4" xfId="0" applyNumberFormat="1" applyFont="1" applyFill="1" applyBorder="1" applyAlignment="1">
      <alignment horizontal="right" wrapText="1"/>
    </xf>
    <xf numFmtId="9" fontId="4" fillId="3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11" fillId="0" borderId="5" xfId="0" applyFont="1" applyBorder="1" applyAlignment="1">
      <alignment horizontal="right" wrapText="1"/>
    </xf>
    <xf numFmtId="0" fontId="4" fillId="2" borderId="6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wrapText="1"/>
    </xf>
    <xf numFmtId="0" fontId="7" fillId="0" borderId="3" xfId="0" applyFont="1" applyBorder="1" applyAlignment="1">
      <alignment horizontal="right" wrapText="1"/>
    </xf>
    <xf numFmtId="41" fontId="12" fillId="4" borderId="3" xfId="0" applyNumberFormat="1" applyFont="1" applyFill="1" applyBorder="1" applyAlignment="1">
      <alignment wrapText="1"/>
    </xf>
    <xf numFmtId="164" fontId="4" fillId="3" borderId="3" xfId="0" applyNumberFormat="1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right" wrapText="1"/>
    </xf>
    <xf numFmtId="0" fontId="9" fillId="3" borderId="3" xfId="0" applyFont="1" applyFill="1" applyBorder="1" applyAlignment="1">
      <alignment horizontal="right" wrapText="1"/>
    </xf>
    <xf numFmtId="0" fontId="10" fillId="3" borderId="3" xfId="0" applyFont="1" applyFill="1" applyBorder="1" applyAlignment="1">
      <alignment horizontal="right" wrapText="1"/>
    </xf>
    <xf numFmtId="41" fontId="9" fillId="3" borderId="3" xfId="0" applyNumberFormat="1" applyFont="1" applyFill="1" applyBorder="1" applyAlignment="1">
      <alignment horizontal="right" wrapText="1"/>
    </xf>
    <xf numFmtId="0" fontId="4" fillId="0" borderId="0" xfId="0" applyFont="1"/>
    <xf numFmtId="164" fontId="4" fillId="0" borderId="0" xfId="0" applyNumberFormat="1" applyFont="1"/>
    <xf numFmtId="164" fontId="4" fillId="3" borderId="1" xfId="0" applyNumberFormat="1" applyFont="1" applyFill="1" applyBorder="1"/>
    <xf numFmtId="164" fontId="4" fillId="2" borderId="1" xfId="0" applyNumberFormat="1" applyFont="1" applyFill="1" applyBorder="1"/>
    <xf numFmtId="0" fontId="9" fillId="0" borderId="0" xfId="0" applyFont="1"/>
    <xf numFmtId="164" fontId="9" fillId="3" borderId="4" xfId="0" applyNumberFormat="1" applyFont="1" applyFill="1" applyBorder="1" applyAlignment="1">
      <alignment horizontal="right"/>
    </xf>
    <xf numFmtId="41" fontId="4" fillId="0" borderId="0" xfId="0" applyNumberFormat="1" applyFont="1"/>
    <xf numFmtId="0" fontId="13" fillId="5" borderId="0" xfId="0" applyFont="1" applyFill="1" applyAlignment="1">
      <alignment horizontal="right" wrapText="1"/>
    </xf>
    <xf numFmtId="0" fontId="4" fillId="6" borderId="1" xfId="0" applyFont="1" applyFill="1" applyBorder="1" applyAlignment="1">
      <alignment horizontal="right"/>
    </xf>
    <xf numFmtId="0" fontId="4" fillId="6" borderId="1" xfId="0" applyFont="1" applyFill="1" applyBorder="1"/>
    <xf numFmtId="164" fontId="4" fillId="6" borderId="1" xfId="0" applyNumberFormat="1" applyFont="1" applyFill="1" applyBorder="1"/>
    <xf numFmtId="164" fontId="4" fillId="5" borderId="1" xfId="0" applyNumberFormat="1" applyFont="1" applyFill="1" applyBorder="1"/>
    <xf numFmtId="0" fontId="4" fillId="2" borderId="1" xfId="0" applyFont="1" applyFill="1" applyBorder="1"/>
    <xf numFmtId="0" fontId="4" fillId="6" borderId="4" xfId="0" applyFont="1" applyFill="1" applyBorder="1" applyAlignment="1">
      <alignment horizontal="right"/>
    </xf>
    <xf numFmtId="0" fontId="4" fillId="6" borderId="4" xfId="0" applyFont="1" applyFill="1" applyBorder="1"/>
    <xf numFmtId="164" fontId="4" fillId="6" borderId="4" xfId="0" applyNumberFormat="1" applyFont="1" applyFill="1" applyBorder="1"/>
    <xf numFmtId="164" fontId="4" fillId="5" borderId="4" xfId="0" applyNumberFormat="1" applyFont="1" applyFill="1" applyBorder="1"/>
    <xf numFmtId="164" fontId="4" fillId="0" borderId="0" xfId="0" applyNumberFormat="1" applyFont="1" applyAlignment="1">
      <alignment horizontal="right"/>
    </xf>
    <xf numFmtId="0" fontId="4" fillId="0" borderId="1" xfId="0" applyFont="1" applyBorder="1"/>
    <xf numFmtId="164" fontId="4" fillId="3" borderId="8" xfId="0" applyNumberFormat="1" applyFont="1" applyFill="1" applyBorder="1"/>
    <xf numFmtId="164" fontId="4" fillId="0" borderId="5" xfId="0" applyNumberFormat="1" applyFont="1" applyBorder="1" applyAlignment="1">
      <alignment horizontal="right"/>
    </xf>
    <xf numFmtId="164" fontId="4" fillId="7" borderId="1" xfId="0" applyNumberFormat="1" applyFont="1" applyFill="1" applyBorder="1"/>
    <xf numFmtId="164" fontId="9" fillId="3" borderId="11" xfId="0" applyNumberFormat="1" applyFont="1" applyFill="1" applyBorder="1" applyAlignment="1">
      <alignment horizontal="right"/>
    </xf>
    <xf numFmtId="0" fontId="4" fillId="5" borderId="1" xfId="0" applyFont="1" applyFill="1" applyBorder="1"/>
    <xf numFmtId="164" fontId="7" fillId="8" borderId="0" xfId="0" applyNumberFormat="1" applyFont="1" applyFill="1" applyAlignment="1">
      <alignment horizontal="right"/>
    </xf>
    <xf numFmtId="164" fontId="9" fillId="3" borderId="1" xfId="0" applyNumberFormat="1" applyFont="1" applyFill="1" applyBorder="1"/>
    <xf numFmtId="0" fontId="9" fillId="2" borderId="1" xfId="0" applyFont="1" applyFill="1" applyBorder="1"/>
    <xf numFmtId="0" fontId="4" fillId="5" borderId="1" xfId="0" applyFont="1" applyFill="1" applyBorder="1" applyAlignment="1">
      <alignment horizontal="right"/>
    </xf>
    <xf numFmtId="0" fontId="14" fillId="8" borderId="0" xfId="0" applyFont="1" applyFill="1" applyAlignment="1">
      <alignment horizontal="right"/>
    </xf>
    <xf numFmtId="164" fontId="15" fillId="0" borderId="0" xfId="0" applyNumberFormat="1" applyFont="1" applyAlignment="1">
      <alignment horizontal="right"/>
    </xf>
    <xf numFmtId="3" fontId="4" fillId="2" borderId="1" xfId="0" applyNumberFormat="1" applyFont="1" applyFill="1" applyBorder="1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wrapText="1"/>
    </xf>
    <xf numFmtId="164" fontId="4" fillId="0" borderId="0" xfId="0" applyNumberFormat="1" applyFont="1" applyAlignment="1">
      <alignment wrapText="1"/>
    </xf>
    <xf numFmtId="164" fontId="18" fillId="0" borderId="0" xfId="0" applyNumberFormat="1" applyFont="1"/>
    <xf numFmtId="164" fontId="6" fillId="0" borderId="0" xfId="0" applyNumberFormat="1" applyFont="1" applyAlignment="1">
      <alignment horizontal="right"/>
    </xf>
    <xf numFmtId="0" fontId="19" fillId="0" borderId="0" xfId="0" applyFont="1"/>
    <xf numFmtId="164" fontId="20" fillId="0" borderId="0" xfId="0" applyNumberFormat="1" applyFont="1"/>
    <xf numFmtId="164" fontId="21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164" fontId="23" fillId="0" borderId="0" xfId="0" applyNumberFormat="1" applyFont="1"/>
    <xf numFmtId="164" fontId="22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21" fillId="0" borderId="5" xfId="0" applyNumberFormat="1" applyFont="1" applyBorder="1" applyAlignment="1">
      <alignment horizontal="right"/>
    </xf>
    <xf numFmtId="164" fontId="9" fillId="3" borderId="11" xfId="0" applyNumberFormat="1" applyFont="1" applyFill="1" applyBorder="1" applyAlignment="1">
      <alignment horizontal="right" wrapText="1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 wrapText="1"/>
    </xf>
    <xf numFmtId="0" fontId="26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horizontal="right" wrapText="1"/>
    </xf>
    <xf numFmtId="164" fontId="10" fillId="0" borderId="0" xfId="0" applyNumberFormat="1" applyFont="1" applyAlignment="1">
      <alignment horizontal="right" wrapText="1"/>
    </xf>
    <xf numFmtId="164" fontId="9" fillId="3" borderId="1" xfId="0" applyNumberFormat="1" applyFont="1" applyFill="1" applyBorder="1" applyAlignment="1">
      <alignment horizontal="right"/>
    </xf>
    <xf numFmtId="164" fontId="27" fillId="0" borderId="0" xfId="0" applyNumberFormat="1" applyFont="1"/>
    <xf numFmtId="164" fontId="9" fillId="0" borderId="5" xfId="0" applyNumberFormat="1" applyFont="1" applyBorder="1" applyAlignment="1">
      <alignment horizontal="right" wrapText="1"/>
    </xf>
    <xf numFmtId="164" fontId="10" fillId="0" borderId="3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10" fontId="4" fillId="0" borderId="0" xfId="0" applyNumberFormat="1" applyFont="1" applyAlignment="1">
      <alignment wrapText="1"/>
    </xf>
    <xf numFmtId="10" fontId="4" fillId="3" borderId="1" xfId="0" applyNumberFormat="1" applyFont="1" applyFill="1" applyBorder="1"/>
    <xf numFmtId="10" fontId="4" fillId="2" borderId="1" xfId="0" applyNumberFormat="1" applyFont="1" applyFill="1" applyBorder="1"/>
    <xf numFmtId="9" fontId="9" fillId="3" borderId="1" xfId="0" applyNumberFormat="1" applyFont="1" applyFill="1" applyBorder="1" applyAlignment="1">
      <alignment horizontal="right"/>
    </xf>
    <xf numFmtId="0" fontId="0" fillId="5" borderId="1" xfId="0" applyFill="1" applyBorder="1"/>
    <xf numFmtId="164" fontId="4" fillId="5" borderId="1" xfId="0" applyNumberFormat="1" applyFont="1" applyFill="1" applyBorder="1" applyAlignment="1">
      <alignment wrapText="1"/>
    </xf>
    <xf numFmtId="9" fontId="4" fillId="5" borderId="1" xfId="0" applyNumberFormat="1" applyFont="1" applyFill="1" applyBorder="1"/>
    <xf numFmtId="9" fontId="4" fillId="0" borderId="0" xfId="0" applyNumberFormat="1" applyFont="1"/>
    <xf numFmtId="4" fontId="4" fillId="3" borderId="1" xfId="0" applyNumberFormat="1" applyFont="1" applyFill="1" applyBorder="1"/>
    <xf numFmtId="164" fontId="4" fillId="0" borderId="5" xfId="0" applyNumberFormat="1" applyFont="1" applyBorder="1" applyAlignment="1">
      <alignment horizontal="right" wrapText="1"/>
    </xf>
    <xf numFmtId="164" fontId="4" fillId="2" borderId="1" xfId="0" applyNumberFormat="1" applyFont="1" applyFill="1" applyBorder="1" applyAlignment="1">
      <alignment wrapText="1"/>
    </xf>
    <xf numFmtId="0" fontId="9" fillId="5" borderId="4" xfId="0" applyFont="1" applyFill="1" applyBorder="1" applyAlignment="1">
      <alignment horizontal="right"/>
    </xf>
    <xf numFmtId="164" fontId="9" fillId="5" borderId="4" xfId="0" applyNumberFormat="1" applyFont="1" applyFill="1" applyBorder="1" applyAlignment="1">
      <alignment horizontal="right" wrapText="1"/>
    </xf>
    <xf numFmtId="164" fontId="9" fillId="5" borderId="4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right"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28" fillId="0" borderId="0" xfId="0" applyNumberFormat="1" applyFont="1"/>
    <xf numFmtId="164" fontId="28" fillId="0" borderId="5" xfId="0" applyNumberFormat="1" applyFont="1" applyBorder="1"/>
    <xf numFmtId="164" fontId="9" fillId="3" borderId="5" xfId="0" applyNumberFormat="1" applyFont="1" applyFill="1" applyBorder="1" applyAlignment="1">
      <alignment horizontal="right"/>
    </xf>
    <xf numFmtId="0" fontId="4" fillId="3" borderId="1" xfId="0" applyFont="1" applyFill="1" applyBorder="1"/>
    <xf numFmtId="41" fontId="4" fillId="3" borderId="1" xfId="0" applyNumberFormat="1" applyFont="1" applyFill="1" applyBorder="1"/>
    <xf numFmtId="41" fontId="4" fillId="5" borderId="1" xfId="0" applyNumberFormat="1" applyFont="1" applyFill="1" applyBorder="1"/>
    <xf numFmtId="41" fontId="4" fillId="0" borderId="1" xfId="0" applyNumberFormat="1" applyFont="1" applyBorder="1"/>
    <xf numFmtId="165" fontId="4" fillId="3" borderId="1" xfId="0" applyNumberFormat="1" applyFont="1" applyFill="1" applyBorder="1"/>
    <xf numFmtId="10" fontId="4" fillId="0" borderId="1" xfId="0" applyNumberFormat="1" applyFont="1" applyBorder="1"/>
    <xf numFmtId="0" fontId="4" fillId="5" borderId="1" xfId="0" applyFont="1" applyFill="1" applyBorder="1" applyAlignment="1">
      <alignment wrapText="1"/>
    </xf>
    <xf numFmtId="0" fontId="29" fillId="0" borderId="0" xfId="0" applyFont="1" applyAlignment="1">
      <alignment horizontal="right"/>
    </xf>
    <xf numFmtId="164" fontId="12" fillId="0" borderId="0" xfId="0" applyNumberFormat="1" applyFont="1" applyAlignment="1">
      <alignment horizontal="left"/>
    </xf>
    <xf numFmtId="164" fontId="12" fillId="0" borderId="0" xfId="0" applyNumberFormat="1" applyFont="1"/>
    <xf numFmtId="164" fontId="30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right"/>
    </xf>
    <xf numFmtId="0" fontId="31" fillId="0" borderId="0" xfId="0" applyFont="1"/>
    <xf numFmtId="164" fontId="30" fillId="0" borderId="3" xfId="0" applyNumberFormat="1" applyFont="1" applyBorder="1" applyAlignment="1">
      <alignment horizontal="right"/>
    </xf>
    <xf numFmtId="0" fontId="6" fillId="0" borderId="0" xfId="0" applyFont="1"/>
    <xf numFmtId="164" fontId="9" fillId="3" borderId="7" xfId="0" applyNumberFormat="1" applyFont="1" applyFill="1" applyBorder="1" applyAlignment="1">
      <alignment horizontal="right" wrapText="1"/>
    </xf>
    <xf numFmtId="164" fontId="9" fillId="5" borderId="12" xfId="0" applyNumberFormat="1" applyFont="1" applyFill="1" applyBorder="1" applyAlignment="1">
      <alignment horizontal="right" wrapText="1"/>
    </xf>
    <xf numFmtId="164" fontId="32" fillId="3" borderId="3" xfId="0" applyNumberFormat="1" applyFont="1" applyFill="1" applyBorder="1"/>
    <xf numFmtId="164" fontId="4" fillId="0" borderId="1" xfId="0" applyNumberFormat="1" applyFont="1" applyBorder="1"/>
    <xf numFmtId="0" fontId="9" fillId="0" borderId="4" xfId="0" applyFont="1" applyBorder="1" applyAlignment="1">
      <alignment horizontal="right"/>
    </xf>
    <xf numFmtId="164" fontId="9" fillId="0" borderId="4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wrapText="1"/>
    </xf>
    <xf numFmtId="0" fontId="33" fillId="0" borderId="0" xfId="0" applyFont="1" applyAlignment="1">
      <alignment horizontal="right" wrapText="1"/>
    </xf>
    <xf numFmtId="164" fontId="12" fillId="0" borderId="5" xfId="0" applyNumberFormat="1" applyFont="1" applyBorder="1" applyAlignment="1">
      <alignment horizontal="right"/>
    </xf>
    <xf numFmtId="164" fontId="34" fillId="0" borderId="0" xfId="0" applyNumberFormat="1" applyFont="1"/>
    <xf numFmtId="0" fontId="35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5" xfId="0" applyFont="1" applyBorder="1" applyAlignment="1">
      <alignment horizontal="right"/>
    </xf>
    <xf numFmtId="164" fontId="34" fillId="3" borderId="11" xfId="0" applyNumberFormat="1" applyFont="1" applyFill="1" applyBorder="1"/>
    <xf numFmtId="0" fontId="36" fillId="0" borderId="0" xfId="0" applyFont="1" applyAlignment="1">
      <alignment horizontal="right"/>
    </xf>
    <xf numFmtId="0" fontId="37" fillId="0" borderId="0" xfId="0" applyFont="1" applyAlignment="1">
      <alignment horizontal="right" wrapText="1"/>
    </xf>
    <xf numFmtId="0" fontId="38" fillId="0" borderId="0" xfId="0" applyFont="1" applyAlignment="1">
      <alignment horizontal="right" wrapText="1"/>
    </xf>
    <xf numFmtId="164" fontId="10" fillId="3" borderId="3" xfId="0" applyNumberFormat="1" applyFont="1" applyFill="1" applyBorder="1" applyAlignment="1">
      <alignment horizontal="right" wrapText="1"/>
    </xf>
    <xf numFmtId="0" fontId="39" fillId="0" borderId="0" xfId="0" applyFont="1"/>
    <xf numFmtId="41" fontId="9" fillId="0" borderId="0" xfId="0" applyNumberFormat="1" applyFont="1"/>
    <xf numFmtId="41" fontId="4" fillId="3" borderId="4" xfId="0" applyNumberFormat="1" applyFont="1" applyFill="1" applyBorder="1"/>
    <xf numFmtId="0" fontId="8" fillId="3" borderId="13" xfId="0" applyFont="1" applyFill="1" applyBorder="1"/>
    <xf numFmtId="164" fontId="7" fillId="0" borderId="0" xfId="0" applyNumberFormat="1" applyFont="1" applyAlignment="1">
      <alignment horizontal="right"/>
    </xf>
    <xf numFmtId="41" fontId="4" fillId="2" borderId="1" xfId="0" applyNumberFormat="1" applyFont="1" applyFill="1" applyBorder="1" applyAlignment="1">
      <alignment horizontal="right"/>
    </xf>
    <xf numFmtId="164" fontId="6" fillId="0" borderId="0" xfId="0" applyNumberFormat="1" applyFont="1"/>
    <xf numFmtId="164" fontId="7" fillId="0" borderId="3" xfId="0" applyNumberFormat="1" applyFont="1" applyBorder="1" applyAlignment="1">
      <alignment horizontal="right"/>
    </xf>
    <xf numFmtId="0" fontId="9" fillId="3" borderId="4" xfId="0" applyFont="1" applyFill="1" applyBorder="1"/>
    <xf numFmtId="164" fontId="9" fillId="3" borderId="4" xfId="0" applyNumberFormat="1" applyFont="1" applyFill="1" applyBorder="1"/>
    <xf numFmtId="164" fontId="9" fillId="5" borderId="4" xfId="0" applyNumberFormat="1" applyFont="1" applyFill="1" applyBorder="1"/>
    <xf numFmtId="41" fontId="4" fillId="2" borderId="1" xfId="0" applyNumberFormat="1" applyFont="1" applyFill="1" applyBorder="1"/>
    <xf numFmtId="41" fontId="9" fillId="3" borderId="1" xfId="0" applyNumberFormat="1" applyFont="1" applyFill="1" applyBorder="1"/>
    <xf numFmtId="164" fontId="4" fillId="5" borderId="1" xfId="0" applyNumberFormat="1" applyFont="1" applyFill="1" applyBorder="1" applyAlignment="1">
      <alignment horizontal="right"/>
    </xf>
    <xf numFmtId="0" fontId="40" fillId="5" borderId="1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4" fillId="3" borderId="1" xfId="0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10" fontId="39" fillId="9" borderId="14" xfId="0" applyNumberFormat="1" applyFont="1" applyFill="1" applyBorder="1"/>
    <xf numFmtId="10" fontId="39" fillId="9" borderId="15" xfId="0" applyNumberFormat="1" applyFont="1" applyFill="1" applyBorder="1"/>
    <xf numFmtId="10" fontId="39" fillId="10" borderId="14" xfId="0" applyNumberFormat="1" applyFont="1" applyFill="1" applyBorder="1"/>
    <xf numFmtId="10" fontId="39" fillId="10" borderId="15" xfId="0" applyNumberFormat="1" applyFont="1" applyFill="1" applyBorder="1"/>
    <xf numFmtId="10" fontId="4" fillId="10" borderId="16" xfId="0" applyNumberFormat="1" applyFont="1" applyFill="1" applyBorder="1" applyAlignment="1">
      <alignment horizontal="right"/>
    </xf>
    <xf numFmtId="10" fontId="4" fillId="10" borderId="17" xfId="0" applyNumberFormat="1" applyFont="1" applyFill="1" applyBorder="1" applyAlignment="1">
      <alignment horizontal="right"/>
    </xf>
    <xf numFmtId="0" fontId="4" fillId="11" borderId="14" xfId="0" applyFont="1" applyFill="1" applyBorder="1" applyAlignment="1">
      <alignment horizontal="right"/>
    </xf>
    <xf numFmtId="0" fontId="4" fillId="11" borderId="15" xfId="0" applyFont="1" applyFill="1" applyBorder="1" applyAlignment="1">
      <alignment horizontal="right"/>
    </xf>
    <xf numFmtId="10" fontId="4" fillId="12" borderId="18" xfId="0" applyNumberFormat="1" applyFont="1" applyFill="1" applyBorder="1" applyAlignment="1">
      <alignment horizontal="right"/>
    </xf>
    <xf numFmtId="10" fontId="4" fillId="12" borderId="19" xfId="0" applyNumberFormat="1" applyFont="1" applyFill="1" applyBorder="1" applyAlignment="1">
      <alignment horizontal="right"/>
    </xf>
    <xf numFmtId="10" fontId="4" fillId="11" borderId="16" xfId="0" applyNumberFormat="1" applyFont="1" applyFill="1" applyBorder="1" applyAlignment="1">
      <alignment horizontal="right"/>
    </xf>
    <xf numFmtId="10" fontId="4" fillId="11" borderId="20" xfId="0" applyNumberFormat="1" applyFont="1" applyFill="1" applyBorder="1" applyAlignment="1">
      <alignment horizontal="right"/>
    </xf>
    <xf numFmtId="10" fontId="4" fillId="11" borderId="19" xfId="0" applyNumberFormat="1" applyFont="1" applyFill="1" applyBorder="1" applyAlignment="1">
      <alignment horizontal="right"/>
    </xf>
    <xf numFmtId="165" fontId="4" fillId="13" borderId="16" xfId="0" applyNumberFormat="1" applyFont="1" applyFill="1" applyBorder="1" applyAlignment="1">
      <alignment horizontal="right"/>
    </xf>
    <xf numFmtId="165" fontId="4" fillId="13" borderId="19" xfId="0" applyNumberFormat="1" applyFont="1" applyFill="1" applyBorder="1" applyAlignment="1">
      <alignment horizontal="right"/>
    </xf>
    <xf numFmtId="10" fontId="39" fillId="9" borderId="21" xfId="0" applyNumberFormat="1" applyFont="1" applyFill="1" applyBorder="1"/>
    <xf numFmtId="10" fontId="39" fillId="9" borderId="22" xfId="0" applyNumberFormat="1" applyFont="1" applyFill="1" applyBorder="1"/>
    <xf numFmtId="10" fontId="39" fillId="10" borderId="21" xfId="0" applyNumberFormat="1" applyFont="1" applyFill="1" applyBorder="1"/>
    <xf numFmtId="9" fontId="39" fillId="10" borderId="22" xfId="0" applyNumberFormat="1" applyFont="1" applyFill="1" applyBorder="1"/>
    <xf numFmtId="10" fontId="4" fillId="10" borderId="23" xfId="0" applyNumberFormat="1" applyFont="1" applyFill="1" applyBorder="1" applyAlignment="1">
      <alignment horizontal="right"/>
    </xf>
    <xf numFmtId="10" fontId="4" fillId="10" borderId="24" xfId="0" applyNumberFormat="1" applyFont="1" applyFill="1" applyBorder="1" applyAlignment="1">
      <alignment horizontal="right"/>
    </xf>
    <xf numFmtId="0" fontId="4" fillId="11" borderId="21" xfId="0" applyFont="1" applyFill="1" applyBorder="1" applyAlignment="1">
      <alignment horizontal="right"/>
    </xf>
    <xf numFmtId="0" fontId="4" fillId="11" borderId="22" xfId="0" applyFont="1" applyFill="1" applyBorder="1" applyAlignment="1">
      <alignment horizontal="right"/>
    </xf>
    <xf numFmtId="10" fontId="4" fillId="12" borderId="25" xfId="0" applyNumberFormat="1" applyFont="1" applyFill="1" applyBorder="1" applyAlignment="1">
      <alignment horizontal="right"/>
    </xf>
    <xf numFmtId="10" fontId="4" fillId="12" borderId="26" xfId="0" applyNumberFormat="1" applyFont="1" applyFill="1" applyBorder="1" applyAlignment="1">
      <alignment horizontal="right"/>
    </xf>
    <xf numFmtId="10" fontId="4" fillId="11" borderId="27" xfId="0" applyNumberFormat="1" applyFont="1" applyFill="1" applyBorder="1" applyAlignment="1">
      <alignment horizontal="right"/>
    </xf>
    <xf numFmtId="10" fontId="4" fillId="11" borderId="28" xfId="0" applyNumberFormat="1" applyFont="1" applyFill="1" applyBorder="1" applyAlignment="1">
      <alignment horizontal="right"/>
    </xf>
    <xf numFmtId="10" fontId="4" fillId="11" borderId="29" xfId="0" applyNumberFormat="1" applyFont="1" applyFill="1" applyBorder="1" applyAlignment="1">
      <alignment horizontal="right"/>
    </xf>
    <xf numFmtId="165" fontId="4" fillId="13" borderId="27" xfId="0" applyNumberFormat="1" applyFont="1" applyFill="1" applyBorder="1" applyAlignment="1">
      <alignment horizontal="right"/>
    </xf>
    <xf numFmtId="165" fontId="4" fillId="13" borderId="29" xfId="0" applyNumberFormat="1" applyFont="1" applyFill="1" applyBorder="1" applyAlignment="1">
      <alignment horizontal="right"/>
    </xf>
    <xf numFmtId="0" fontId="39" fillId="10" borderId="21" xfId="0" applyFont="1" applyFill="1" applyBorder="1"/>
    <xf numFmtId="0" fontId="39" fillId="10" borderId="22" xfId="0" applyFont="1" applyFill="1" applyBorder="1"/>
    <xf numFmtId="10" fontId="39" fillId="9" borderId="30" xfId="0" applyNumberFormat="1" applyFont="1" applyFill="1" applyBorder="1"/>
    <xf numFmtId="10" fontId="39" fillId="9" borderId="31" xfId="0" applyNumberFormat="1" applyFont="1" applyFill="1" applyBorder="1"/>
    <xf numFmtId="10" fontId="39" fillId="10" borderId="30" xfId="0" applyNumberFormat="1" applyFont="1" applyFill="1" applyBorder="1"/>
    <xf numFmtId="10" fontId="39" fillId="10" borderId="31" xfId="0" applyNumberFormat="1" applyFont="1" applyFill="1" applyBorder="1"/>
    <xf numFmtId="10" fontId="4" fillId="10" borderId="32" xfId="0" applyNumberFormat="1" applyFont="1" applyFill="1" applyBorder="1" applyAlignment="1">
      <alignment horizontal="right"/>
    </xf>
    <xf numFmtId="10" fontId="4" fillId="10" borderId="33" xfId="0" applyNumberFormat="1" applyFont="1" applyFill="1" applyBorder="1" applyAlignment="1">
      <alignment horizontal="right"/>
    </xf>
    <xf numFmtId="0" fontId="4" fillId="11" borderId="30" xfId="0" applyFont="1" applyFill="1" applyBorder="1" applyAlignment="1">
      <alignment horizontal="right"/>
    </xf>
    <xf numFmtId="0" fontId="4" fillId="11" borderId="31" xfId="0" applyFont="1" applyFill="1" applyBorder="1" applyAlignment="1">
      <alignment horizontal="right"/>
    </xf>
    <xf numFmtId="10" fontId="4" fillId="12" borderId="34" xfId="0" applyNumberFormat="1" applyFont="1" applyFill="1" applyBorder="1" applyAlignment="1">
      <alignment horizontal="right"/>
    </xf>
    <xf numFmtId="10" fontId="4" fillId="12" borderId="35" xfId="0" applyNumberFormat="1" applyFont="1" applyFill="1" applyBorder="1" applyAlignment="1">
      <alignment horizontal="right"/>
    </xf>
    <xf numFmtId="10" fontId="4" fillId="11" borderId="36" xfId="0" applyNumberFormat="1" applyFont="1" applyFill="1" applyBorder="1" applyAlignment="1">
      <alignment horizontal="right"/>
    </xf>
    <xf numFmtId="10" fontId="4" fillId="11" borderId="31" xfId="0" applyNumberFormat="1" applyFont="1" applyFill="1" applyBorder="1" applyAlignment="1">
      <alignment horizontal="right"/>
    </xf>
    <xf numFmtId="10" fontId="4" fillId="11" borderId="37" xfId="0" applyNumberFormat="1" applyFont="1" applyFill="1" applyBorder="1" applyAlignment="1">
      <alignment horizontal="right"/>
    </xf>
    <xf numFmtId="165" fontId="4" fillId="13" borderId="36" xfId="0" applyNumberFormat="1" applyFont="1" applyFill="1" applyBorder="1" applyAlignment="1">
      <alignment horizontal="right"/>
    </xf>
    <xf numFmtId="165" fontId="4" fillId="13" borderId="37" xfId="0" applyNumberFormat="1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165" fontId="4" fillId="3" borderId="11" xfId="0" applyNumberFormat="1" applyFont="1" applyFill="1" applyBorder="1" applyAlignment="1">
      <alignment horizontal="right"/>
    </xf>
    <xf numFmtId="10" fontId="4" fillId="3" borderId="11" xfId="0" applyNumberFormat="1" applyFont="1" applyFill="1" applyBorder="1" applyAlignment="1">
      <alignment horizontal="right"/>
    </xf>
    <xf numFmtId="0" fontId="41" fillId="3" borderId="0" xfId="0" applyFont="1" applyFill="1" applyAlignment="1">
      <alignment horizontal="right" wrapText="1"/>
    </xf>
    <xf numFmtId="0" fontId="42" fillId="14" borderId="0" xfId="0" applyFont="1" applyFill="1" applyAlignment="1">
      <alignment horizontal="right" wrapText="1"/>
    </xf>
    <xf numFmtId="0" fontId="39" fillId="9" borderId="14" xfId="0" applyFont="1" applyFill="1" applyBorder="1"/>
    <xf numFmtId="10" fontId="39" fillId="14" borderId="0" xfId="0" applyNumberFormat="1" applyFont="1" applyFill="1"/>
    <xf numFmtId="0" fontId="39" fillId="9" borderId="21" xfId="0" applyFont="1" applyFill="1" applyBorder="1"/>
    <xf numFmtId="0" fontId="39" fillId="14" borderId="0" xfId="0" applyFont="1" applyFill="1"/>
    <xf numFmtId="0" fontId="39" fillId="9" borderId="30" xfId="0" applyFont="1" applyFill="1" applyBorder="1"/>
    <xf numFmtId="0" fontId="4" fillId="3" borderId="38" xfId="0" applyFont="1" applyFill="1" applyBorder="1" applyAlignment="1">
      <alignment horizontal="right"/>
    </xf>
    <xf numFmtId="0" fontId="4" fillId="14" borderId="0" xfId="0" applyFont="1" applyFill="1" applyAlignment="1">
      <alignment horizontal="right"/>
    </xf>
    <xf numFmtId="0" fontId="43" fillId="15" borderId="39" xfId="0" applyFont="1" applyFill="1" applyBorder="1"/>
    <xf numFmtId="0" fontId="43" fillId="15" borderId="40" xfId="0" applyFont="1" applyFill="1" applyBorder="1"/>
    <xf numFmtId="0" fontId="43" fillId="15" borderId="40" xfId="0" applyFont="1" applyFill="1" applyBorder="1" applyAlignment="1">
      <alignment wrapText="1"/>
    </xf>
    <xf numFmtId="0" fontId="43" fillId="15" borderId="41" xfId="0" applyFont="1" applyFill="1" applyBorder="1" applyAlignment="1">
      <alignment wrapText="1"/>
    </xf>
    <xf numFmtId="0" fontId="44" fillId="15" borderId="0" xfId="0" applyFont="1" applyFill="1" applyAlignment="1">
      <alignment horizontal="right" wrapText="1"/>
    </xf>
    <xf numFmtId="0" fontId="43" fillId="16" borderId="41" xfId="0" applyFont="1" applyFill="1" applyBorder="1" applyAlignment="1">
      <alignment wrapText="1"/>
    </xf>
    <xf numFmtId="0" fontId="45" fillId="17" borderId="39" xfId="0" applyFont="1" applyFill="1" applyBorder="1" applyAlignment="1">
      <alignment horizontal="right"/>
    </xf>
    <xf numFmtId="0" fontId="45" fillId="17" borderId="40" xfId="0" applyFont="1" applyFill="1" applyBorder="1"/>
    <xf numFmtId="0" fontId="45" fillId="17" borderId="40" xfId="0" applyFont="1" applyFill="1" applyBorder="1" applyAlignment="1">
      <alignment horizontal="right"/>
    </xf>
    <xf numFmtId="4" fontId="45" fillId="17" borderId="42" xfId="0" applyNumberFormat="1" applyFont="1" applyFill="1" applyBorder="1" applyAlignment="1">
      <alignment horizontal="right"/>
    </xf>
    <xf numFmtId="4" fontId="45" fillId="16" borderId="40" xfId="0" applyNumberFormat="1" applyFont="1" applyFill="1" applyBorder="1" applyAlignment="1">
      <alignment horizontal="right"/>
    </xf>
    <xf numFmtId="0" fontId="4" fillId="17" borderId="42" xfId="0" applyFont="1" applyFill="1" applyBorder="1"/>
    <xf numFmtId="0" fontId="45" fillId="17" borderId="43" xfId="0" applyFont="1" applyFill="1" applyBorder="1" applyAlignment="1">
      <alignment horizontal="right"/>
    </xf>
    <xf numFmtId="0" fontId="45" fillId="17" borderId="0" xfId="0" applyFont="1" applyFill="1"/>
    <xf numFmtId="0" fontId="45" fillId="17" borderId="0" xfId="0" applyFont="1" applyFill="1" applyAlignment="1">
      <alignment horizontal="right"/>
    </xf>
    <xf numFmtId="4" fontId="45" fillId="17" borderId="44" xfId="0" applyNumberFormat="1" applyFont="1" applyFill="1" applyBorder="1" applyAlignment="1">
      <alignment horizontal="right"/>
    </xf>
    <xf numFmtId="4" fontId="45" fillId="16" borderId="0" xfId="0" applyNumberFormat="1" applyFont="1" applyFill="1" applyAlignment="1">
      <alignment horizontal="right"/>
    </xf>
    <xf numFmtId="0" fontId="4" fillId="17" borderId="44" xfId="0" applyFont="1" applyFill="1" applyBorder="1"/>
    <xf numFmtId="0" fontId="45" fillId="17" borderId="45" xfId="0" applyFont="1" applyFill="1" applyBorder="1" applyAlignment="1">
      <alignment horizontal="right"/>
    </xf>
    <xf numFmtId="0" fontId="45" fillId="17" borderId="5" xfId="0" applyFont="1" applyFill="1" applyBorder="1"/>
    <xf numFmtId="0" fontId="45" fillId="17" borderId="5" xfId="0" applyFont="1" applyFill="1" applyBorder="1" applyAlignment="1">
      <alignment horizontal="right"/>
    </xf>
    <xf numFmtId="4" fontId="45" fillId="16" borderId="5" xfId="0" applyNumberFormat="1" applyFont="1" applyFill="1" applyBorder="1" applyAlignment="1">
      <alignment horizontal="right"/>
    </xf>
    <xf numFmtId="0" fontId="45" fillId="18" borderId="39" xfId="0" applyFont="1" applyFill="1" applyBorder="1" applyAlignment="1">
      <alignment horizontal="right"/>
    </xf>
    <xf numFmtId="0" fontId="45" fillId="18" borderId="40" xfId="0" applyFont="1" applyFill="1" applyBorder="1"/>
    <xf numFmtId="0" fontId="45" fillId="18" borderId="40" xfId="0" applyFont="1" applyFill="1" applyBorder="1" applyAlignment="1">
      <alignment horizontal="right"/>
    </xf>
    <xf numFmtId="4" fontId="45" fillId="18" borderId="42" xfId="0" applyNumberFormat="1" applyFont="1" applyFill="1" applyBorder="1" applyAlignment="1">
      <alignment horizontal="right"/>
    </xf>
    <xf numFmtId="0" fontId="45" fillId="16" borderId="40" xfId="0" applyFont="1" applyFill="1" applyBorder="1" applyAlignment="1">
      <alignment horizontal="right"/>
    </xf>
    <xf numFmtId="0" fontId="4" fillId="18" borderId="42" xfId="0" applyFont="1" applyFill="1" applyBorder="1"/>
    <xf numFmtId="0" fontId="45" fillId="18" borderId="45" xfId="0" applyFont="1" applyFill="1" applyBorder="1" applyAlignment="1">
      <alignment horizontal="right"/>
    </xf>
    <xf numFmtId="0" fontId="45" fillId="18" borderId="5" xfId="0" applyFont="1" applyFill="1" applyBorder="1"/>
    <xf numFmtId="0" fontId="45" fillId="18" borderId="5" xfId="0" applyFont="1" applyFill="1" applyBorder="1" applyAlignment="1">
      <alignment horizontal="right"/>
    </xf>
    <xf numFmtId="4" fontId="45" fillId="18" borderId="44" xfId="0" applyNumberFormat="1" applyFont="1" applyFill="1" applyBorder="1" applyAlignment="1">
      <alignment horizontal="right"/>
    </xf>
    <xf numFmtId="0" fontId="45" fillId="16" borderId="5" xfId="0" applyFont="1" applyFill="1" applyBorder="1" applyAlignment="1">
      <alignment horizontal="right"/>
    </xf>
    <xf numFmtId="0" fontId="4" fillId="18" borderId="44" xfId="0" applyFont="1" applyFill="1" applyBorder="1"/>
    <xf numFmtId="0" fontId="45" fillId="10" borderId="39" xfId="0" applyFont="1" applyFill="1" applyBorder="1" applyAlignment="1">
      <alignment horizontal="right"/>
    </xf>
    <xf numFmtId="0" fontId="45" fillId="10" borderId="40" xfId="0" applyFont="1" applyFill="1" applyBorder="1"/>
    <xf numFmtId="0" fontId="45" fillId="10" borderId="40" xfId="0" applyFont="1" applyFill="1" applyBorder="1" applyAlignment="1">
      <alignment horizontal="right"/>
    </xf>
    <xf numFmtId="4" fontId="45" fillId="10" borderId="42" xfId="0" applyNumberFormat="1" applyFont="1" applyFill="1" applyBorder="1" applyAlignment="1">
      <alignment horizontal="right"/>
    </xf>
    <xf numFmtId="0" fontId="4" fillId="10" borderId="42" xfId="0" applyFont="1" applyFill="1" applyBorder="1"/>
    <xf numFmtId="0" fontId="45" fillId="10" borderId="43" xfId="0" applyFont="1" applyFill="1" applyBorder="1" applyAlignment="1">
      <alignment horizontal="right"/>
    </xf>
    <xf numFmtId="0" fontId="45" fillId="10" borderId="0" xfId="0" applyFont="1" applyFill="1"/>
    <xf numFmtId="0" fontId="45" fillId="10" borderId="0" xfId="0" applyFont="1" applyFill="1" applyAlignment="1">
      <alignment horizontal="right"/>
    </xf>
    <xf numFmtId="4" fontId="45" fillId="10" borderId="44" xfId="0" applyNumberFormat="1" applyFont="1" applyFill="1" applyBorder="1" applyAlignment="1">
      <alignment horizontal="right"/>
    </xf>
    <xf numFmtId="0" fontId="45" fillId="16" borderId="0" xfId="0" applyFont="1" applyFill="1" applyAlignment="1">
      <alignment horizontal="right"/>
    </xf>
    <xf numFmtId="0" fontId="4" fillId="10" borderId="44" xfId="0" applyFont="1" applyFill="1" applyBorder="1"/>
    <xf numFmtId="0" fontId="45" fillId="10" borderId="45" xfId="0" applyFont="1" applyFill="1" applyBorder="1" applyAlignment="1">
      <alignment horizontal="right"/>
    </xf>
    <xf numFmtId="0" fontId="45" fillId="10" borderId="5" xfId="0" applyFont="1" applyFill="1" applyBorder="1"/>
    <xf numFmtId="0" fontId="45" fillId="10" borderId="5" xfId="0" applyFont="1" applyFill="1" applyBorder="1" applyAlignment="1">
      <alignment horizontal="right"/>
    </xf>
    <xf numFmtId="0" fontId="45" fillId="19" borderId="39" xfId="0" applyFont="1" applyFill="1" applyBorder="1" applyAlignment="1">
      <alignment horizontal="right"/>
    </xf>
    <xf numFmtId="0" fontId="45" fillId="19" borderId="40" xfId="0" applyFont="1" applyFill="1" applyBorder="1"/>
    <xf numFmtId="0" fontId="45" fillId="19" borderId="40" xfId="0" applyFont="1" applyFill="1" applyBorder="1" applyAlignment="1">
      <alignment horizontal="right"/>
    </xf>
    <xf numFmtId="4" fontId="45" fillId="19" borderId="42" xfId="0" applyNumberFormat="1" applyFont="1" applyFill="1" applyBorder="1" applyAlignment="1">
      <alignment horizontal="right"/>
    </xf>
    <xf numFmtId="0" fontId="4" fillId="19" borderId="42" xfId="0" applyFont="1" applyFill="1" applyBorder="1"/>
    <xf numFmtId="0" fontId="45" fillId="19" borderId="43" xfId="0" applyFont="1" applyFill="1" applyBorder="1" applyAlignment="1">
      <alignment horizontal="right"/>
    </xf>
    <xf numFmtId="0" fontId="45" fillId="19" borderId="0" xfId="0" applyFont="1" applyFill="1"/>
    <xf numFmtId="0" fontId="45" fillId="19" borderId="0" xfId="0" applyFont="1" applyFill="1" applyAlignment="1">
      <alignment horizontal="right"/>
    </xf>
    <xf numFmtId="4" fontId="45" fillId="19" borderId="44" xfId="0" applyNumberFormat="1" applyFont="1" applyFill="1" applyBorder="1" applyAlignment="1">
      <alignment horizontal="right"/>
    </xf>
    <xf numFmtId="0" fontId="4" fillId="19" borderId="44" xfId="0" applyFont="1" applyFill="1" applyBorder="1"/>
    <xf numFmtId="0" fontId="45" fillId="19" borderId="44" xfId="0" applyFont="1" applyFill="1" applyBorder="1"/>
    <xf numFmtId="0" fontId="45" fillId="19" borderId="45" xfId="0" applyFont="1" applyFill="1" applyBorder="1" applyAlignment="1">
      <alignment horizontal="right"/>
    </xf>
    <xf numFmtId="0" fontId="45" fillId="19" borderId="5" xfId="0" applyFont="1" applyFill="1" applyBorder="1"/>
    <xf numFmtId="0" fontId="45" fillId="19" borderId="5" xfId="0" applyFont="1" applyFill="1" applyBorder="1" applyAlignment="1">
      <alignment horizontal="right"/>
    </xf>
    <xf numFmtId="0" fontId="45" fillId="9" borderId="39" xfId="0" applyFont="1" applyFill="1" applyBorder="1" applyAlignment="1">
      <alignment horizontal="right"/>
    </xf>
    <xf numFmtId="0" fontId="45" fillId="9" borderId="40" xfId="0" applyFont="1" applyFill="1" applyBorder="1"/>
    <xf numFmtId="0" fontId="45" fillId="9" borderId="40" xfId="0" applyFont="1" applyFill="1" applyBorder="1" applyAlignment="1">
      <alignment horizontal="right"/>
    </xf>
    <xf numFmtId="4" fontId="45" fillId="9" borderId="42" xfId="0" applyNumberFormat="1" applyFont="1" applyFill="1" applyBorder="1" applyAlignment="1">
      <alignment horizontal="right"/>
    </xf>
    <xf numFmtId="0" fontId="45" fillId="20" borderId="42" xfId="0" applyFont="1" applyFill="1" applyBorder="1"/>
    <xf numFmtId="0" fontId="45" fillId="9" borderId="43" xfId="0" applyFont="1" applyFill="1" applyBorder="1" applyAlignment="1">
      <alignment horizontal="right"/>
    </xf>
    <xf numFmtId="0" fontId="45" fillId="9" borderId="0" xfId="0" applyFont="1" applyFill="1"/>
    <xf numFmtId="0" fontId="45" fillId="9" borderId="0" xfId="0" applyFont="1" applyFill="1" applyAlignment="1">
      <alignment horizontal="right"/>
    </xf>
    <xf numFmtId="4" fontId="45" fillId="9" borderId="44" xfId="0" applyNumberFormat="1" applyFont="1" applyFill="1" applyBorder="1" applyAlignment="1">
      <alignment horizontal="right"/>
    </xf>
    <xf numFmtId="0" fontId="45" fillId="20" borderId="44" xfId="0" applyFont="1" applyFill="1" applyBorder="1"/>
    <xf numFmtId="0" fontId="45" fillId="9" borderId="45" xfId="0" applyFont="1" applyFill="1" applyBorder="1" applyAlignment="1">
      <alignment horizontal="right"/>
    </xf>
    <xf numFmtId="0" fontId="45" fillId="9" borderId="5" xfId="0" applyFont="1" applyFill="1" applyBorder="1"/>
    <xf numFmtId="0" fontId="45" fillId="9" borderId="5" xfId="0" applyFont="1" applyFill="1" applyBorder="1" applyAlignment="1">
      <alignment horizontal="right"/>
    </xf>
    <xf numFmtId="4" fontId="45" fillId="9" borderId="6" xfId="0" applyNumberFormat="1" applyFont="1" applyFill="1" applyBorder="1" applyAlignment="1">
      <alignment horizontal="right"/>
    </xf>
    <xf numFmtId="0" fontId="45" fillId="20" borderId="6" xfId="0" applyFont="1" applyFill="1" applyBorder="1"/>
    <xf numFmtId="0" fontId="46" fillId="10" borderId="0" xfId="0" applyFont="1" applyFill="1"/>
    <xf numFmtId="0" fontId="19" fillId="21" borderId="46" xfId="0" applyFont="1" applyFill="1" applyBorder="1" applyAlignment="1">
      <alignment horizontal="center" vertical="center"/>
    </xf>
    <xf numFmtId="0" fontId="12" fillId="21" borderId="47" xfId="0" applyFont="1" applyFill="1" applyBorder="1" applyAlignment="1">
      <alignment horizontal="center" vertical="center"/>
    </xf>
    <xf numFmtId="0" fontId="47" fillId="7" borderId="48" xfId="0" applyFont="1" applyFill="1" applyBorder="1" applyAlignment="1">
      <alignment horizontal="center" vertical="center" wrapText="1"/>
    </xf>
    <xf numFmtId="0" fontId="19" fillId="10" borderId="48" xfId="0" applyFont="1" applyFill="1" applyBorder="1" applyAlignment="1">
      <alignment horizontal="center" vertical="center" wrapText="1"/>
    </xf>
    <xf numFmtId="0" fontId="47" fillId="7" borderId="49" xfId="0" applyFont="1" applyFill="1" applyBorder="1" applyAlignment="1">
      <alignment horizontal="center" vertical="center" wrapText="1"/>
    </xf>
    <xf numFmtId="41" fontId="19" fillId="21" borderId="50" xfId="0" applyNumberFormat="1" applyFont="1" applyFill="1" applyBorder="1" applyAlignment="1">
      <alignment horizontal="center" vertical="center" wrapText="1"/>
    </xf>
    <xf numFmtId="41" fontId="19" fillId="21" borderId="51" xfId="0" applyNumberFormat="1" applyFont="1" applyFill="1" applyBorder="1" applyAlignment="1">
      <alignment horizontal="center" vertical="center" wrapText="1"/>
    </xf>
    <xf numFmtId="0" fontId="19" fillId="21" borderId="51" xfId="0" applyFont="1" applyFill="1" applyBorder="1" applyAlignment="1">
      <alignment horizontal="center" vertical="center" wrapText="1"/>
    </xf>
    <xf numFmtId="41" fontId="19" fillId="21" borderId="19" xfId="0" applyNumberFormat="1" applyFont="1" applyFill="1" applyBorder="1" applyAlignment="1">
      <alignment horizontal="center" vertical="center" wrapText="1"/>
    </xf>
    <xf numFmtId="41" fontId="19" fillId="21" borderId="52" xfId="0" quotePrefix="1" applyNumberFormat="1" applyFont="1" applyFill="1" applyBorder="1" applyAlignment="1">
      <alignment horizontal="center" vertical="center" wrapText="1"/>
    </xf>
    <xf numFmtId="41" fontId="19" fillId="21" borderId="53" xfId="0" applyNumberFormat="1" applyFont="1" applyFill="1" applyBorder="1" applyAlignment="1">
      <alignment horizontal="center" vertical="center" wrapText="1"/>
    </xf>
    <xf numFmtId="41" fontId="19" fillId="21" borderId="54" xfId="0" applyNumberFormat="1" applyFont="1" applyFill="1" applyBorder="1" applyAlignment="1">
      <alignment horizontal="center" vertical="center" wrapText="1"/>
    </xf>
    <xf numFmtId="41" fontId="19" fillId="21" borderId="55" xfId="0" applyNumberFormat="1" applyFont="1" applyFill="1" applyBorder="1" applyAlignment="1">
      <alignment horizontal="center" vertical="center" wrapText="1"/>
    </xf>
    <xf numFmtId="41" fontId="19" fillId="21" borderId="52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left"/>
    </xf>
    <xf numFmtId="0" fontId="12" fillId="0" borderId="21" xfId="0" applyFont="1" applyBorder="1"/>
    <xf numFmtId="0" fontId="8" fillId="0" borderId="56" xfId="0" applyFont="1" applyBorder="1"/>
    <xf numFmtId="0" fontId="46" fillId="22" borderId="57" xfId="0" applyFont="1" applyFill="1" applyBorder="1"/>
    <xf numFmtId="0" fontId="8" fillId="0" borderId="57" xfId="0" applyFont="1" applyBorder="1"/>
    <xf numFmtId="0" fontId="31" fillId="10" borderId="56" xfId="0" applyFont="1" applyFill="1" applyBorder="1"/>
    <xf numFmtId="0" fontId="8" fillId="10" borderId="57" xfId="0" applyFont="1" applyFill="1" applyBorder="1"/>
    <xf numFmtId="166" fontId="12" fillId="23" borderId="58" xfId="0" applyNumberFormat="1" applyFont="1" applyFill="1" applyBorder="1" applyAlignment="1">
      <alignment horizontal="right"/>
    </xf>
    <xf numFmtId="41" fontId="12" fillId="11" borderId="59" xfId="0" applyNumberFormat="1" applyFont="1" applyFill="1" applyBorder="1" applyAlignment="1">
      <alignment horizontal="right"/>
    </xf>
    <xf numFmtId="166" fontId="12" fillId="23" borderId="59" xfId="0" applyNumberFormat="1" applyFont="1" applyFill="1" applyBorder="1" applyAlignment="1">
      <alignment horizontal="right"/>
    </xf>
    <xf numFmtId="41" fontId="12" fillId="24" borderId="59" xfId="0" applyNumberFormat="1" applyFont="1" applyFill="1" applyBorder="1" applyAlignment="1">
      <alignment horizontal="right"/>
    </xf>
    <xf numFmtId="41" fontId="12" fillId="25" borderId="60" xfId="0" applyNumberFormat="1" applyFont="1" applyFill="1" applyBorder="1" applyAlignment="1">
      <alignment horizontal="right"/>
    </xf>
    <xf numFmtId="41" fontId="12" fillId="26" borderId="61" xfId="0" applyNumberFormat="1" applyFont="1" applyFill="1" applyBorder="1" applyAlignment="1">
      <alignment horizontal="right"/>
    </xf>
    <xf numFmtId="41" fontId="19" fillId="27" borderId="62" xfId="0" applyNumberFormat="1" applyFont="1" applyFill="1" applyBorder="1" applyAlignment="1">
      <alignment horizontal="right"/>
    </xf>
    <xf numFmtId="41" fontId="48" fillId="10" borderId="0" xfId="0" applyNumberFormat="1" applyFont="1" applyFill="1" applyAlignment="1">
      <alignment horizontal="right"/>
    </xf>
    <xf numFmtId="41" fontId="12" fillId="25" borderId="63" xfId="0" applyNumberFormat="1" applyFont="1" applyFill="1" applyBorder="1" applyAlignment="1">
      <alignment horizontal="right"/>
    </xf>
    <xf numFmtId="41" fontId="12" fillId="28" borderId="63" xfId="0" applyNumberFormat="1" applyFont="1" applyFill="1" applyBorder="1" applyAlignment="1">
      <alignment horizontal="right"/>
    </xf>
    <xf numFmtId="0" fontId="12" fillId="0" borderId="64" xfId="0" applyFont="1" applyBorder="1" applyAlignment="1">
      <alignment horizontal="left"/>
    </xf>
    <xf numFmtId="0" fontId="12" fillId="0" borderId="64" xfId="0" applyFont="1" applyBorder="1"/>
    <xf numFmtId="0" fontId="46" fillId="10" borderId="57" xfId="0" applyFont="1" applyFill="1" applyBorder="1"/>
    <xf numFmtId="41" fontId="12" fillId="11" borderId="3" xfId="0" applyNumberFormat="1" applyFont="1" applyFill="1" applyBorder="1" applyAlignment="1">
      <alignment horizontal="right"/>
    </xf>
    <xf numFmtId="166" fontId="12" fillId="23" borderId="3" xfId="0" applyNumberFormat="1" applyFont="1" applyFill="1" applyBorder="1" applyAlignment="1">
      <alignment horizontal="right"/>
    </xf>
    <xf numFmtId="41" fontId="12" fillId="24" borderId="3" xfId="0" applyNumberFormat="1" applyFont="1" applyFill="1" applyBorder="1" applyAlignment="1">
      <alignment horizontal="right"/>
    </xf>
    <xf numFmtId="41" fontId="12" fillId="25" borderId="65" xfId="0" applyNumberFormat="1" applyFont="1" applyFill="1" applyBorder="1" applyAlignment="1">
      <alignment horizontal="right"/>
    </xf>
    <xf numFmtId="41" fontId="12" fillId="26" borderId="66" xfId="0" applyNumberFormat="1" applyFont="1" applyFill="1" applyBorder="1" applyAlignment="1">
      <alignment horizontal="right"/>
    </xf>
    <xf numFmtId="41" fontId="19" fillId="27" borderId="67" xfId="0" applyNumberFormat="1" applyFont="1" applyFill="1" applyBorder="1" applyAlignment="1">
      <alignment horizontal="right"/>
    </xf>
    <xf numFmtId="41" fontId="12" fillId="25" borderId="68" xfId="0" applyNumberFormat="1" applyFont="1" applyFill="1" applyBorder="1" applyAlignment="1">
      <alignment horizontal="right"/>
    </xf>
    <xf numFmtId="41" fontId="12" fillId="28" borderId="68" xfId="0" applyNumberFormat="1" applyFont="1" applyFill="1" applyBorder="1" applyAlignment="1">
      <alignment horizontal="right"/>
    </xf>
    <xf numFmtId="0" fontId="12" fillId="0" borderId="69" xfId="0" applyFont="1" applyBorder="1" applyAlignment="1">
      <alignment horizontal="left"/>
    </xf>
    <xf numFmtId="0" fontId="12" fillId="0" borderId="69" xfId="0" applyFont="1" applyBorder="1"/>
    <xf numFmtId="41" fontId="12" fillId="26" borderId="70" xfId="0" applyNumberFormat="1" applyFont="1" applyFill="1" applyBorder="1" applyAlignment="1">
      <alignment horizontal="right"/>
    </xf>
    <xf numFmtId="166" fontId="12" fillId="23" borderId="71" xfId="0" applyNumberFormat="1" applyFont="1" applyFill="1" applyBorder="1" applyAlignment="1">
      <alignment horizontal="right"/>
    </xf>
    <xf numFmtId="41" fontId="12" fillId="11" borderId="42" xfId="0" applyNumberFormat="1" applyFont="1" applyFill="1" applyBorder="1" applyAlignment="1">
      <alignment horizontal="right"/>
    </xf>
    <xf numFmtId="166" fontId="12" fillId="23" borderId="42" xfId="0" applyNumberFormat="1" applyFont="1" applyFill="1" applyBorder="1" applyAlignment="1">
      <alignment horizontal="right"/>
    </xf>
    <xf numFmtId="41" fontId="12" fillId="24" borderId="42" xfId="0" applyNumberFormat="1" applyFont="1" applyFill="1" applyBorder="1" applyAlignment="1">
      <alignment horizontal="right"/>
    </xf>
    <xf numFmtId="41" fontId="12" fillId="25" borderId="72" xfId="0" applyNumberFormat="1" applyFont="1" applyFill="1" applyBorder="1" applyAlignment="1">
      <alignment horizontal="right"/>
    </xf>
    <xf numFmtId="41" fontId="12" fillId="26" borderId="73" xfId="0" applyNumberFormat="1" applyFont="1" applyFill="1" applyBorder="1" applyAlignment="1">
      <alignment horizontal="right"/>
    </xf>
    <xf numFmtId="41" fontId="19" fillId="27" borderId="74" xfId="0" applyNumberFormat="1" applyFont="1" applyFill="1" applyBorder="1" applyAlignment="1">
      <alignment horizontal="right"/>
    </xf>
    <xf numFmtId="41" fontId="12" fillId="25" borderId="75" xfId="0" applyNumberFormat="1" applyFont="1" applyFill="1" applyBorder="1" applyAlignment="1">
      <alignment horizontal="right"/>
    </xf>
    <xf numFmtId="41" fontId="12" fillId="28" borderId="75" xfId="0" applyNumberFormat="1" applyFont="1" applyFill="1" applyBorder="1" applyAlignment="1">
      <alignment horizontal="right"/>
    </xf>
    <xf numFmtId="0" fontId="19" fillId="0" borderId="76" xfId="0" applyFont="1" applyBorder="1" applyAlignment="1">
      <alignment horizontal="right"/>
    </xf>
    <xf numFmtId="0" fontId="12" fillId="21" borderId="77" xfId="0" applyFont="1" applyFill="1" applyBorder="1"/>
    <xf numFmtId="0" fontId="8" fillId="0" borderId="78" xfId="0" applyFont="1" applyBorder="1"/>
    <xf numFmtId="0" fontId="46" fillId="10" borderId="79" xfId="0" applyFont="1" applyFill="1" applyBorder="1"/>
    <xf numFmtId="0" fontId="8" fillId="0" borderId="79" xfId="0" applyFont="1" applyBorder="1"/>
    <xf numFmtId="0" fontId="8" fillId="10" borderId="78" xfId="0" applyFont="1" applyFill="1" applyBorder="1"/>
    <xf numFmtId="0" fontId="8" fillId="10" borderId="79" xfId="0" applyFont="1" applyFill="1" applyBorder="1"/>
    <xf numFmtId="43" fontId="12" fillId="23" borderId="80" xfId="0" applyNumberFormat="1" applyFont="1" applyFill="1" applyBorder="1"/>
    <xf numFmtId="41" fontId="12" fillId="11" borderId="80" xfId="0" applyNumberFormat="1" applyFont="1" applyFill="1" applyBorder="1"/>
    <xf numFmtId="41" fontId="12" fillId="24" borderId="80" xfId="0" applyNumberFormat="1" applyFont="1" applyFill="1" applyBorder="1"/>
    <xf numFmtId="41" fontId="12" fillId="25" borderId="80" xfId="0" applyNumberFormat="1" applyFont="1" applyFill="1" applyBorder="1"/>
    <xf numFmtId="41" fontId="12" fillId="26" borderId="80" xfId="0" applyNumberFormat="1" applyFont="1" applyFill="1" applyBorder="1"/>
    <xf numFmtId="41" fontId="19" fillId="27" borderId="80" xfId="0" applyNumberFormat="1" applyFont="1" applyFill="1" applyBorder="1"/>
    <xf numFmtId="41" fontId="12" fillId="28" borderId="80" xfId="0" applyNumberFormat="1" applyFont="1" applyFill="1" applyBorder="1"/>
    <xf numFmtId="41" fontId="12" fillId="25" borderId="50" xfId="0" applyNumberFormat="1" applyFont="1" applyFill="1" applyBorder="1"/>
    <xf numFmtId="41" fontId="12" fillId="28" borderId="81" xfId="0" applyNumberFormat="1" applyFont="1" applyFill="1" applyBorder="1"/>
    <xf numFmtId="41" fontId="12" fillId="25" borderId="51" xfId="0" applyNumberFormat="1" applyFont="1" applyFill="1" applyBorder="1"/>
    <xf numFmtId="41" fontId="19" fillId="29" borderId="50" xfId="0" applyNumberFormat="1" applyFont="1" applyFill="1" applyBorder="1" applyAlignment="1">
      <alignment horizontal="center" vertical="center"/>
    </xf>
    <xf numFmtId="0" fontId="12" fillId="30" borderId="82" xfId="0" applyFont="1" applyFill="1" applyBorder="1"/>
    <xf numFmtId="0" fontId="12" fillId="30" borderId="15" xfId="0" applyFont="1" applyFill="1" applyBorder="1"/>
    <xf numFmtId="0" fontId="12" fillId="30" borderId="16" xfId="0" applyFont="1" applyFill="1" applyBorder="1"/>
    <xf numFmtId="0" fontId="12" fillId="30" borderId="19" xfId="0" applyFont="1" applyFill="1" applyBorder="1"/>
    <xf numFmtId="0" fontId="12" fillId="30" borderId="23" xfId="0" applyFont="1" applyFill="1" applyBorder="1"/>
    <xf numFmtId="0" fontId="12" fillId="30" borderId="26" xfId="0" applyFont="1" applyFill="1" applyBorder="1"/>
    <xf numFmtId="0" fontId="12" fillId="30" borderId="32" xfId="0" applyFont="1" applyFill="1" applyBorder="1"/>
    <xf numFmtId="0" fontId="12" fillId="30" borderId="35" xfId="0" applyFont="1" applyFill="1" applyBorder="1"/>
    <xf numFmtId="0" fontId="19" fillId="21" borderId="46" xfId="0" applyFont="1" applyFill="1" applyBorder="1"/>
    <xf numFmtId="0" fontId="12" fillId="21" borderId="51" xfId="0" applyFont="1" applyFill="1" applyBorder="1"/>
    <xf numFmtId="41" fontId="19" fillId="21" borderId="86" xfId="0" quotePrefix="1" applyNumberFormat="1" applyFont="1" applyFill="1" applyBorder="1" applyAlignment="1">
      <alignment horizontal="center" vertical="center" wrapText="1"/>
    </xf>
    <xf numFmtId="41" fontId="19" fillId="21" borderId="87" xfId="0" quotePrefix="1" applyNumberFormat="1" applyFont="1" applyFill="1" applyBorder="1" applyAlignment="1">
      <alignment horizontal="center" vertical="center" wrapText="1"/>
    </xf>
    <xf numFmtId="41" fontId="19" fillId="31" borderId="51" xfId="0" applyNumberFormat="1" applyFont="1" applyFill="1" applyBorder="1" applyAlignment="1">
      <alignment horizontal="center" vertical="center" wrapText="1"/>
    </xf>
    <xf numFmtId="41" fontId="19" fillId="21" borderId="88" xfId="0" quotePrefix="1" applyNumberFormat="1" applyFont="1" applyFill="1" applyBorder="1" applyAlignment="1">
      <alignment horizontal="center" vertical="center" wrapText="1"/>
    </xf>
    <xf numFmtId="41" fontId="19" fillId="21" borderId="89" xfId="0" quotePrefix="1" applyNumberFormat="1" applyFont="1" applyFill="1" applyBorder="1" applyAlignment="1">
      <alignment horizontal="center" vertical="center" wrapText="1"/>
    </xf>
    <xf numFmtId="41" fontId="19" fillId="21" borderId="90" xfId="0" applyNumberFormat="1" applyFont="1" applyFill="1" applyBorder="1" applyAlignment="1">
      <alignment horizontal="center" vertical="center" wrapText="1"/>
    </xf>
    <xf numFmtId="41" fontId="12" fillId="26" borderId="91" xfId="0" applyNumberFormat="1" applyFont="1" applyFill="1" applyBorder="1" applyAlignment="1">
      <alignment horizontal="right"/>
    </xf>
    <xf numFmtId="41" fontId="12" fillId="26" borderId="59" xfId="0" applyNumberFormat="1" applyFont="1" applyFill="1" applyBorder="1" applyAlignment="1">
      <alignment horizontal="right"/>
    </xf>
    <xf numFmtId="41" fontId="12" fillId="31" borderId="92" xfId="0" applyNumberFormat="1" applyFont="1" applyFill="1" applyBorder="1" applyAlignment="1">
      <alignment horizontal="right"/>
    </xf>
    <xf numFmtId="41" fontId="19" fillId="27" borderId="93" xfId="0" applyNumberFormat="1" applyFont="1" applyFill="1" applyBorder="1" applyAlignment="1">
      <alignment horizontal="right"/>
    </xf>
    <xf numFmtId="41" fontId="12" fillId="26" borderId="68" xfId="0" applyNumberFormat="1" applyFont="1" applyFill="1" applyBorder="1" applyAlignment="1">
      <alignment horizontal="right"/>
    </xf>
    <xf numFmtId="41" fontId="12" fillId="26" borderId="3" xfId="0" applyNumberFormat="1" applyFont="1" applyFill="1" applyBorder="1" applyAlignment="1">
      <alignment horizontal="right"/>
    </xf>
    <xf numFmtId="41" fontId="12" fillId="31" borderId="65" xfId="0" applyNumberFormat="1" applyFont="1" applyFill="1" applyBorder="1" applyAlignment="1">
      <alignment horizontal="right"/>
    </xf>
    <xf numFmtId="41" fontId="12" fillId="26" borderId="75" xfId="0" applyNumberFormat="1" applyFont="1" applyFill="1" applyBorder="1" applyAlignment="1">
      <alignment horizontal="right"/>
    </xf>
    <xf numFmtId="41" fontId="12" fillId="26" borderId="94" xfId="0" applyNumberFormat="1" applyFont="1" applyFill="1" applyBorder="1" applyAlignment="1">
      <alignment horizontal="right"/>
    </xf>
    <xf numFmtId="41" fontId="12" fillId="26" borderId="95" xfId="0" applyNumberFormat="1" applyFont="1" applyFill="1" applyBorder="1" applyAlignment="1">
      <alignment horizontal="right"/>
    </xf>
    <xf numFmtId="41" fontId="12" fillId="31" borderId="96" xfId="0" applyNumberFormat="1" applyFont="1" applyFill="1" applyBorder="1" applyAlignment="1">
      <alignment horizontal="right"/>
    </xf>
    <xf numFmtId="41" fontId="19" fillId="27" borderId="97" xfId="0" applyNumberFormat="1" applyFont="1" applyFill="1" applyBorder="1" applyAlignment="1">
      <alignment horizontal="right"/>
    </xf>
    <xf numFmtId="0" fontId="19" fillId="0" borderId="47" xfId="0" applyFont="1" applyBorder="1" applyAlignment="1">
      <alignment horizontal="right"/>
    </xf>
    <xf numFmtId="41" fontId="12" fillId="26" borderId="98" xfId="0" applyNumberFormat="1" applyFont="1" applyFill="1" applyBorder="1"/>
    <xf numFmtId="41" fontId="12" fillId="26" borderId="99" xfId="0" applyNumberFormat="1" applyFont="1" applyFill="1" applyBorder="1"/>
    <xf numFmtId="41" fontId="12" fillId="31" borderId="98" xfId="0" applyNumberFormat="1" applyFont="1" applyFill="1" applyBorder="1"/>
    <xf numFmtId="41" fontId="12" fillId="26" borderId="100" xfId="0" applyNumberFormat="1" applyFont="1" applyFill="1" applyBorder="1"/>
    <xf numFmtId="41" fontId="19" fillId="27" borderId="26" xfId="0" applyNumberFormat="1" applyFont="1" applyFill="1" applyBorder="1"/>
    <xf numFmtId="0" fontId="19" fillId="21" borderId="3" xfId="0" applyFont="1" applyFill="1" applyBorder="1"/>
    <xf numFmtId="0" fontId="12" fillId="21" borderId="3" xfId="0" applyFont="1" applyFill="1" applyBorder="1"/>
    <xf numFmtId="41" fontId="19" fillId="21" borderId="3" xfId="0" applyNumberFormat="1" applyFont="1" applyFill="1" applyBorder="1" applyAlignment="1">
      <alignment horizontal="center" vertical="center" wrapText="1"/>
    </xf>
    <xf numFmtId="41" fontId="19" fillId="21" borderId="3" xfId="0" applyNumberFormat="1" applyFont="1" applyFill="1" applyBorder="1" applyAlignment="1">
      <alignment horizontal="center" vertical="center"/>
    </xf>
    <xf numFmtId="41" fontId="19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/>
    <xf numFmtId="41" fontId="12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/>
    <xf numFmtId="0" fontId="12" fillId="0" borderId="3" xfId="0" applyFont="1" applyBorder="1" applyAlignment="1">
      <alignment horizontal="right"/>
    </xf>
    <xf numFmtId="41" fontId="19" fillId="0" borderId="0" xfId="0" applyNumberFormat="1" applyFont="1" applyAlignment="1">
      <alignment horizontal="center"/>
    </xf>
    <xf numFmtId="164" fontId="4" fillId="7" borderId="8" xfId="0" applyNumberFormat="1" applyFont="1" applyFill="1" applyBorder="1" applyAlignment="1">
      <alignment vertical="center"/>
    </xf>
    <xf numFmtId="0" fontId="8" fillId="0" borderId="9" xfId="0" applyFont="1" applyBorder="1"/>
    <xf numFmtId="0" fontId="8" fillId="0" borderId="10" xfId="0" applyFont="1" applyBorder="1"/>
    <xf numFmtId="164" fontId="4" fillId="3" borderId="8" xfId="0" applyNumberFormat="1" applyFont="1" applyFill="1" applyBorder="1"/>
    <xf numFmtId="0" fontId="4" fillId="3" borderId="13" xfId="0" applyFont="1" applyFill="1" applyBorder="1" applyAlignment="1">
      <alignment wrapText="1"/>
    </xf>
    <xf numFmtId="0" fontId="8" fillId="0" borderId="13" xfId="0" applyFont="1" applyBorder="1"/>
    <xf numFmtId="41" fontId="19" fillId="29" borderId="83" xfId="0" applyNumberFormat="1" applyFont="1" applyFill="1" applyBorder="1" applyAlignment="1">
      <alignment horizontal="center" vertical="center"/>
    </xf>
    <xf numFmtId="0" fontId="8" fillId="0" borderId="84" xfId="0" applyFont="1" applyBorder="1"/>
    <xf numFmtId="0" fontId="8" fillId="0" borderId="85" xfId="0" applyFont="1" applyBorder="1"/>
  </cellXfs>
  <cellStyles count="1">
    <cellStyle name="Normal" xfId="0" builtinId="0"/>
  </cellStyles>
  <dxfs count="4">
    <dxf>
      <fill>
        <patternFill patternType="solid">
          <fgColor rgb="FFDEDEDE"/>
          <bgColor rgb="FFDEDEDE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Culture-style" pivot="0" count="4" xr9:uid="{00000000-0011-0000-FFFF-FFFF00000000}">
      <tableStyleElement type="headerRow" dxfId="3"/>
      <tableStyleElement type="totalRow" dxfId="0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S135:V149" headerRowCount="0">
  <tableColumns count="4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</tableColumns>
  <tableStyleInfo name="Culture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E7CC3"/>
  </sheetPr>
  <dimension ref="A1:AA1001"/>
  <sheetViews>
    <sheetView tabSelected="1" workbookViewId="0">
      <pane xSplit="1" topLeftCell="B1" activePane="topRight" state="frozen"/>
      <selection pane="topRight" activeCell="C2" sqref="C2"/>
    </sheetView>
  </sheetViews>
  <sheetFormatPr baseColWidth="10" defaultColWidth="12.6640625" defaultRowHeight="15" customHeight="1"/>
  <cols>
    <col min="1" max="1" width="28.6640625" customWidth="1"/>
    <col min="2" max="2" width="9.1640625" hidden="1" customWidth="1"/>
    <col min="3" max="4" width="9" customWidth="1"/>
    <col min="5" max="5" width="9.83203125" customWidth="1"/>
    <col min="6" max="21" width="9" customWidth="1"/>
    <col min="22" max="22" width="14.5" customWidth="1"/>
    <col min="23" max="27" width="8.6640625" customWidth="1"/>
  </cols>
  <sheetData>
    <row r="1" spans="1:27" ht="11.25" customHeight="1">
      <c r="A1" s="1" t="s">
        <v>0</v>
      </c>
      <c r="B1" s="1"/>
      <c r="C1" s="2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3" t="s">
        <v>15</v>
      </c>
      <c r="S1" s="2" t="s">
        <v>16</v>
      </c>
      <c r="T1" s="2" t="s">
        <v>17</v>
      </c>
      <c r="U1" s="4"/>
      <c r="V1" s="5" t="s">
        <v>18</v>
      </c>
      <c r="W1" s="6"/>
      <c r="X1" s="6"/>
      <c r="Y1" s="6"/>
      <c r="Z1" s="6"/>
      <c r="AA1" s="6"/>
    </row>
    <row r="2" spans="1:27" ht="11.25" customHeight="1">
      <c r="A2" s="6"/>
      <c r="B2" s="6"/>
      <c r="C2" s="7"/>
      <c r="D2" s="7"/>
      <c r="E2" s="7" t="s">
        <v>19</v>
      </c>
      <c r="F2" s="7"/>
      <c r="G2" s="7" t="s">
        <v>19</v>
      </c>
      <c r="H2" s="4"/>
      <c r="I2" s="4"/>
      <c r="J2" s="4"/>
      <c r="K2" s="4"/>
      <c r="L2" s="4"/>
      <c r="M2" s="4"/>
      <c r="N2" s="4"/>
      <c r="O2" s="4"/>
      <c r="P2" s="8"/>
      <c r="Q2" s="8"/>
      <c r="R2" s="9"/>
      <c r="S2" s="10"/>
      <c r="T2" s="11"/>
      <c r="U2" s="4"/>
      <c r="V2" s="5"/>
      <c r="W2" s="6"/>
      <c r="X2" s="6"/>
      <c r="Y2" s="6"/>
      <c r="Z2" s="6"/>
      <c r="AA2" s="6"/>
    </row>
    <row r="3" spans="1:27" ht="11.25" customHeight="1">
      <c r="A3" s="6" t="s">
        <v>20</v>
      </c>
      <c r="B3" s="6"/>
      <c r="C3" s="7"/>
      <c r="D3" s="7">
        <v>112</v>
      </c>
      <c r="E3" s="7">
        <v>123</v>
      </c>
      <c r="F3" s="7">
        <v>123</v>
      </c>
      <c r="G3" s="7">
        <v>124</v>
      </c>
      <c r="H3" s="4">
        <v>126</v>
      </c>
      <c r="I3" s="4">
        <v>125</v>
      </c>
      <c r="J3" s="4">
        <v>123</v>
      </c>
      <c r="K3" s="12" t="s">
        <v>19</v>
      </c>
      <c r="L3" s="4" t="s">
        <v>19</v>
      </c>
      <c r="M3" s="4" t="s">
        <v>19</v>
      </c>
      <c r="N3" s="4" t="s">
        <v>19</v>
      </c>
      <c r="O3" s="4">
        <v>0</v>
      </c>
      <c r="P3" s="13">
        <v>225</v>
      </c>
      <c r="Q3" s="13">
        <v>225</v>
      </c>
      <c r="R3" s="14">
        <v>-124</v>
      </c>
      <c r="S3" s="10">
        <v>111</v>
      </c>
      <c r="T3" s="15">
        <v>-10</v>
      </c>
      <c r="U3" s="4"/>
      <c r="V3" s="5"/>
      <c r="W3" s="6"/>
      <c r="X3" s="6"/>
      <c r="Y3" s="6"/>
      <c r="Z3" s="6"/>
      <c r="AA3" s="6"/>
    </row>
    <row r="4" spans="1:27" ht="11.25" customHeight="1">
      <c r="A4" s="6" t="s">
        <v>21</v>
      </c>
      <c r="B4" s="6"/>
      <c r="C4" s="7"/>
      <c r="D4" s="7">
        <v>100</v>
      </c>
      <c r="E4" s="7">
        <v>105</v>
      </c>
      <c r="F4" s="7">
        <v>103</v>
      </c>
      <c r="G4" s="7">
        <v>105</v>
      </c>
      <c r="H4" s="4">
        <v>106</v>
      </c>
      <c r="I4" s="4">
        <v>106</v>
      </c>
      <c r="J4" s="4">
        <v>106</v>
      </c>
      <c r="K4" s="4" t="s">
        <v>19</v>
      </c>
      <c r="L4" s="4" t="s">
        <v>19</v>
      </c>
      <c r="M4" s="4" t="s">
        <v>19</v>
      </c>
      <c r="N4" s="4" t="s">
        <v>19</v>
      </c>
      <c r="O4" s="4">
        <v>0</v>
      </c>
      <c r="P4" s="13">
        <v>150</v>
      </c>
      <c r="Q4" s="13">
        <v>150</v>
      </c>
      <c r="R4" s="14">
        <v>-22</v>
      </c>
      <c r="S4" s="10">
        <v>90</v>
      </c>
      <c r="T4" s="15">
        <v>38</v>
      </c>
      <c r="U4" s="4"/>
      <c r="V4" s="5"/>
      <c r="W4" s="6"/>
      <c r="X4" s="6"/>
      <c r="Y4" s="6"/>
      <c r="Z4" s="6"/>
      <c r="AA4" s="6"/>
    </row>
    <row r="5" spans="1:27" ht="11.25" customHeight="1">
      <c r="A5" s="6" t="s">
        <v>22</v>
      </c>
      <c r="B5" s="6"/>
      <c r="C5" s="7"/>
      <c r="D5" s="7">
        <v>96</v>
      </c>
      <c r="E5" s="7">
        <v>99</v>
      </c>
      <c r="F5" s="7">
        <v>102</v>
      </c>
      <c r="G5" s="7">
        <v>101</v>
      </c>
      <c r="H5" s="4">
        <v>103</v>
      </c>
      <c r="I5" s="4">
        <v>106</v>
      </c>
      <c r="J5" s="4">
        <v>105</v>
      </c>
      <c r="K5" s="4" t="s">
        <v>19</v>
      </c>
      <c r="L5" s="4" t="s">
        <v>19</v>
      </c>
      <c r="M5" s="4" t="s">
        <v>19</v>
      </c>
      <c r="N5" s="4" t="s">
        <v>19</v>
      </c>
      <c r="O5" s="4">
        <v>0</v>
      </c>
      <c r="P5" s="13">
        <v>150</v>
      </c>
      <c r="Q5" s="13">
        <v>100</v>
      </c>
      <c r="R5" s="14">
        <v>-23</v>
      </c>
      <c r="S5" s="10">
        <v>91</v>
      </c>
      <c r="T5" s="15">
        <v>-14</v>
      </c>
      <c r="U5" s="4"/>
      <c r="V5" s="5"/>
      <c r="W5" s="6"/>
      <c r="X5" s="6"/>
      <c r="Y5" s="6"/>
      <c r="Z5" s="6"/>
      <c r="AA5" s="6"/>
    </row>
    <row r="6" spans="1:27" ht="11.25" customHeight="1">
      <c r="A6" s="6" t="s">
        <v>23</v>
      </c>
      <c r="B6" s="6"/>
      <c r="C6" s="7"/>
      <c r="D6" s="7">
        <v>75</v>
      </c>
      <c r="E6" s="7">
        <v>74</v>
      </c>
      <c r="F6" s="7">
        <v>73</v>
      </c>
      <c r="G6" s="7">
        <v>73</v>
      </c>
      <c r="H6" s="4">
        <v>74</v>
      </c>
      <c r="I6" s="4">
        <v>71</v>
      </c>
      <c r="J6" s="4">
        <v>71</v>
      </c>
      <c r="K6" s="4" t="s">
        <v>19</v>
      </c>
      <c r="L6" s="4" t="s">
        <v>19</v>
      </c>
      <c r="M6" s="4" t="s">
        <v>19</v>
      </c>
      <c r="N6" s="4" t="s">
        <v>19</v>
      </c>
      <c r="O6" s="4">
        <v>0</v>
      </c>
      <c r="P6" s="13">
        <v>90</v>
      </c>
      <c r="Q6" s="13">
        <v>90</v>
      </c>
      <c r="R6" s="16">
        <v>-9</v>
      </c>
      <c r="S6" s="17">
        <v>89</v>
      </c>
      <c r="T6" s="15">
        <v>-8</v>
      </c>
      <c r="U6" s="4"/>
      <c r="V6" s="5"/>
      <c r="W6" s="6"/>
      <c r="X6" s="6"/>
      <c r="Y6" s="6"/>
      <c r="Z6" s="6"/>
      <c r="AA6" s="6"/>
    </row>
    <row r="7" spans="1:27" ht="11.25" customHeight="1">
      <c r="A7" s="18" t="s">
        <v>24</v>
      </c>
      <c r="B7" s="18"/>
      <c r="C7" s="19"/>
      <c r="D7" s="19">
        <f t="shared" ref="D7:O7" si="0">SUM(D3:D6)</f>
        <v>383</v>
      </c>
      <c r="E7" s="19">
        <f t="shared" si="0"/>
        <v>401</v>
      </c>
      <c r="F7" s="19">
        <f t="shared" si="0"/>
        <v>401</v>
      </c>
      <c r="G7" s="19">
        <f t="shared" si="0"/>
        <v>403</v>
      </c>
      <c r="H7" s="19">
        <f t="shared" si="0"/>
        <v>409</v>
      </c>
      <c r="I7" s="19">
        <f t="shared" si="0"/>
        <v>408</v>
      </c>
      <c r="J7" s="19">
        <f t="shared" si="0"/>
        <v>405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v>565</v>
      </c>
      <c r="Q7" s="19">
        <v>565</v>
      </c>
      <c r="R7" s="20">
        <f t="shared" ref="R7:S7" si="1">SUM(R3:R6)</f>
        <v>-178</v>
      </c>
      <c r="S7" s="19">
        <f t="shared" si="1"/>
        <v>381</v>
      </c>
      <c r="T7" s="19">
        <v>6</v>
      </c>
      <c r="U7" s="4"/>
      <c r="V7" s="5"/>
      <c r="W7" s="6"/>
      <c r="X7" s="6"/>
      <c r="Y7" s="6"/>
      <c r="Z7" s="6"/>
      <c r="AA7" s="6"/>
    </row>
    <row r="8" spans="1:27" ht="11.25" customHeight="1">
      <c r="A8" s="6"/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6"/>
      <c r="X8" s="6"/>
      <c r="Y8" s="6"/>
      <c r="Z8" s="6"/>
      <c r="AA8" s="6"/>
    </row>
    <row r="9" spans="1:27" ht="11.25" customHeight="1">
      <c r="A9" s="6"/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6"/>
      <c r="X9" s="6"/>
      <c r="Y9" s="6"/>
      <c r="Z9" s="6"/>
      <c r="AA9" s="6"/>
    </row>
    <row r="10" spans="1:27" ht="11.25" customHeight="1">
      <c r="A10" s="1" t="s">
        <v>25</v>
      </c>
      <c r="B10" s="1"/>
      <c r="C10" s="2"/>
      <c r="D10" s="2" t="s">
        <v>1</v>
      </c>
      <c r="E10" s="2" t="s">
        <v>2</v>
      </c>
      <c r="F10" s="2" t="s">
        <v>3</v>
      </c>
      <c r="G10" s="2" t="s">
        <v>4</v>
      </c>
      <c r="H10" s="2" t="s">
        <v>5</v>
      </c>
      <c r="I10" s="2" t="s">
        <v>6</v>
      </c>
      <c r="J10" s="2" t="s">
        <v>7</v>
      </c>
      <c r="K10" s="2" t="s">
        <v>8</v>
      </c>
      <c r="L10" s="2" t="s">
        <v>9</v>
      </c>
      <c r="M10" s="2" t="s">
        <v>10</v>
      </c>
      <c r="N10" s="2" t="s">
        <v>11</v>
      </c>
      <c r="O10" s="2" t="s">
        <v>12</v>
      </c>
      <c r="P10" s="3" t="s">
        <v>26</v>
      </c>
      <c r="Q10" s="2" t="s">
        <v>16</v>
      </c>
      <c r="R10" s="2" t="s">
        <v>27</v>
      </c>
      <c r="S10" s="2" t="s">
        <v>28</v>
      </c>
      <c r="T10" s="3" t="s">
        <v>29</v>
      </c>
      <c r="U10" s="3" t="s">
        <v>30</v>
      </c>
      <c r="V10" s="5" t="s">
        <v>31</v>
      </c>
      <c r="W10" s="21"/>
      <c r="X10" s="21"/>
      <c r="Y10" s="21"/>
      <c r="Z10" s="21"/>
      <c r="AA10" s="21"/>
    </row>
    <row r="11" spans="1:27" ht="11.25" customHeight="1">
      <c r="A11" s="6" t="s">
        <v>32</v>
      </c>
      <c r="B11" s="6"/>
      <c r="C11" s="7"/>
      <c r="D11" s="7">
        <v>2</v>
      </c>
      <c r="E11" s="7">
        <v>2</v>
      </c>
      <c r="F11" s="7">
        <v>2</v>
      </c>
      <c r="G11" s="7">
        <v>2</v>
      </c>
      <c r="H11" s="4">
        <v>2</v>
      </c>
      <c r="I11" s="4">
        <v>2</v>
      </c>
      <c r="J11" s="4">
        <v>2</v>
      </c>
      <c r="K11" s="4" t="s">
        <v>19</v>
      </c>
      <c r="L11" s="4" t="s">
        <v>19</v>
      </c>
      <c r="M11" s="4" t="s">
        <v>19</v>
      </c>
      <c r="N11" s="4" t="s">
        <v>19</v>
      </c>
      <c r="O11" s="4"/>
      <c r="P11" s="22">
        <v>4.8999999999999998E-3</v>
      </c>
      <c r="Q11" s="23">
        <v>7</v>
      </c>
      <c r="R11" s="24">
        <v>11</v>
      </c>
      <c r="S11" s="13">
        <v>14</v>
      </c>
      <c r="T11" s="13">
        <v>31</v>
      </c>
      <c r="U11" s="15">
        <v>-6</v>
      </c>
      <c r="V11" s="5" t="s">
        <v>33</v>
      </c>
      <c r="W11" s="6"/>
      <c r="X11" s="6"/>
      <c r="Y11" s="6"/>
      <c r="Z11" s="6"/>
      <c r="AA11" s="6"/>
    </row>
    <row r="12" spans="1:27" ht="11.25" customHeight="1">
      <c r="A12" s="6" t="s">
        <v>34</v>
      </c>
      <c r="B12" s="6"/>
      <c r="C12" s="7"/>
      <c r="D12" s="7">
        <v>217</v>
      </c>
      <c r="E12" s="7">
        <v>230</v>
      </c>
      <c r="F12" s="7">
        <v>231</v>
      </c>
      <c r="G12" s="7">
        <v>232</v>
      </c>
      <c r="H12" s="4">
        <v>236</v>
      </c>
      <c r="I12" s="4">
        <v>238</v>
      </c>
      <c r="J12" s="4">
        <v>238</v>
      </c>
      <c r="K12" s="4" t="s">
        <v>19</v>
      </c>
      <c r="L12" s="4" t="s">
        <v>19</v>
      </c>
      <c r="M12" s="4" t="s">
        <v>19</v>
      </c>
      <c r="N12" s="4" t="s">
        <v>19</v>
      </c>
      <c r="O12" s="4"/>
      <c r="P12" s="22">
        <v>0.58330000000000004</v>
      </c>
      <c r="Q12" s="25">
        <v>241</v>
      </c>
      <c r="R12" s="24">
        <v>290</v>
      </c>
      <c r="S12" s="13">
        <v>332</v>
      </c>
      <c r="T12" s="13">
        <v>363</v>
      </c>
      <c r="U12" s="15">
        <v>-124</v>
      </c>
      <c r="V12" s="5"/>
      <c r="W12" s="6"/>
      <c r="X12" s="6"/>
      <c r="Y12" s="6"/>
      <c r="Z12" s="6"/>
      <c r="AA12" s="6"/>
    </row>
    <row r="13" spans="1:27" ht="11.25" customHeight="1">
      <c r="A13" s="6" t="s">
        <v>35</v>
      </c>
      <c r="B13" s="6"/>
      <c r="C13" s="7"/>
      <c r="D13" s="7">
        <v>20</v>
      </c>
      <c r="E13" s="7">
        <v>20</v>
      </c>
      <c r="F13" s="7">
        <v>21</v>
      </c>
      <c r="G13" s="7">
        <v>22</v>
      </c>
      <c r="H13" s="4">
        <v>22</v>
      </c>
      <c r="I13" s="4">
        <v>21</v>
      </c>
      <c r="J13" s="4">
        <v>20</v>
      </c>
      <c r="K13" s="4" t="s">
        <v>19</v>
      </c>
      <c r="L13" s="4" t="s">
        <v>19</v>
      </c>
      <c r="M13" s="4" t="s">
        <v>19</v>
      </c>
      <c r="N13" s="4" t="s">
        <v>19</v>
      </c>
      <c r="O13" s="4"/>
      <c r="P13" s="22">
        <v>4.9299999999999997E-2</v>
      </c>
      <c r="Q13" s="23">
        <v>22</v>
      </c>
      <c r="R13" s="24">
        <v>24</v>
      </c>
      <c r="S13" s="13">
        <v>36</v>
      </c>
      <c r="T13" s="13">
        <v>47</v>
      </c>
      <c r="U13" s="15">
        <v>-7</v>
      </c>
      <c r="V13" s="5"/>
      <c r="W13" s="6"/>
      <c r="X13" s="6"/>
      <c r="Y13" s="6"/>
      <c r="Z13" s="6"/>
      <c r="AA13" s="6"/>
    </row>
    <row r="14" spans="1:27" ht="11.25" customHeight="1">
      <c r="A14" s="6" t="s">
        <v>36</v>
      </c>
      <c r="B14" s="6"/>
      <c r="C14" s="7"/>
      <c r="D14" s="7">
        <v>130</v>
      </c>
      <c r="E14" s="7">
        <v>136</v>
      </c>
      <c r="F14" s="7">
        <v>134</v>
      </c>
      <c r="G14" s="7">
        <v>134</v>
      </c>
      <c r="H14" s="4">
        <v>136</v>
      </c>
      <c r="I14" s="4">
        <v>134</v>
      </c>
      <c r="J14" s="4">
        <v>131</v>
      </c>
      <c r="K14" s="4" t="s">
        <v>19</v>
      </c>
      <c r="L14" s="4" t="s">
        <v>19</v>
      </c>
      <c r="M14" s="4" t="s">
        <v>19</v>
      </c>
      <c r="N14" s="4" t="s">
        <v>19</v>
      </c>
      <c r="O14" s="4"/>
      <c r="P14" s="22">
        <v>0.32340000000000002</v>
      </c>
      <c r="Q14" s="23">
        <v>108</v>
      </c>
      <c r="R14" s="24">
        <v>119</v>
      </c>
      <c r="S14" s="13">
        <v>135</v>
      </c>
      <c r="T14" s="13">
        <v>118</v>
      </c>
      <c r="U14" s="15">
        <v>-2</v>
      </c>
      <c r="V14" s="5"/>
      <c r="W14" s="6"/>
      <c r="X14" s="6"/>
      <c r="Y14" s="6"/>
      <c r="Z14" s="6"/>
      <c r="AA14" s="6"/>
    </row>
    <row r="15" spans="1:27" ht="11.25" customHeight="1">
      <c r="A15" s="6" t="s">
        <v>37</v>
      </c>
      <c r="B15" s="6"/>
      <c r="C15" s="7"/>
      <c r="D15" s="7">
        <v>14</v>
      </c>
      <c r="E15" s="7">
        <v>13</v>
      </c>
      <c r="F15" s="7">
        <v>13</v>
      </c>
      <c r="G15" s="7">
        <v>13</v>
      </c>
      <c r="H15" s="4">
        <v>13</v>
      </c>
      <c r="I15" s="4">
        <v>13</v>
      </c>
      <c r="J15" s="4">
        <v>14</v>
      </c>
      <c r="K15" s="4" t="s">
        <v>19</v>
      </c>
      <c r="L15" s="4" t="s">
        <v>19</v>
      </c>
      <c r="M15" s="4" t="s">
        <v>19</v>
      </c>
      <c r="N15" s="4" t="s">
        <v>19</v>
      </c>
      <c r="O15" s="4"/>
      <c r="P15" s="22">
        <v>3.4500000000000003E-2</v>
      </c>
      <c r="Q15" s="17">
        <v>3</v>
      </c>
      <c r="R15" s="13"/>
      <c r="S15" s="13">
        <v>1</v>
      </c>
      <c r="T15" s="13">
        <v>0</v>
      </c>
      <c r="U15" s="15">
        <v>8</v>
      </c>
      <c r="V15" s="5"/>
      <c r="W15" s="6"/>
      <c r="X15" s="6"/>
      <c r="Y15" s="6"/>
      <c r="Z15" s="6"/>
      <c r="AA15" s="6"/>
    </row>
    <row r="16" spans="1:27" ht="11.25" customHeight="1">
      <c r="A16" s="18" t="s">
        <v>38</v>
      </c>
      <c r="B16" s="18"/>
      <c r="C16" s="19"/>
      <c r="D16" s="19">
        <f t="shared" ref="D16:O16" si="2">SUM(D11:D15)</f>
        <v>383</v>
      </c>
      <c r="E16" s="19">
        <f t="shared" si="2"/>
        <v>401</v>
      </c>
      <c r="F16" s="19">
        <f t="shared" si="2"/>
        <v>401</v>
      </c>
      <c r="G16" s="19">
        <f t="shared" si="2"/>
        <v>403</v>
      </c>
      <c r="H16" s="19">
        <f t="shared" si="2"/>
        <v>409</v>
      </c>
      <c r="I16" s="19">
        <f t="shared" si="2"/>
        <v>408</v>
      </c>
      <c r="J16" s="19">
        <f t="shared" si="2"/>
        <v>405</v>
      </c>
      <c r="K16" s="19">
        <f t="shared" si="2"/>
        <v>0</v>
      </c>
      <c r="L16" s="19">
        <f t="shared" si="2"/>
        <v>0</v>
      </c>
      <c r="M16" s="19">
        <f t="shared" si="2"/>
        <v>0</v>
      </c>
      <c r="N16" s="19">
        <f t="shared" si="2"/>
        <v>0</v>
      </c>
      <c r="O16" s="19">
        <f t="shared" si="2"/>
        <v>0</v>
      </c>
      <c r="P16" s="26">
        <v>1</v>
      </c>
      <c r="Q16" s="19">
        <f t="shared" ref="Q16:U16" si="3">SUM(Q11:Q15)</f>
        <v>381</v>
      </c>
      <c r="R16" s="19">
        <f t="shared" si="3"/>
        <v>444</v>
      </c>
      <c r="S16" s="19">
        <f t="shared" si="3"/>
        <v>518</v>
      </c>
      <c r="T16" s="19">
        <f t="shared" si="3"/>
        <v>559</v>
      </c>
      <c r="U16" s="19">
        <f t="shared" si="3"/>
        <v>-131</v>
      </c>
      <c r="V16" s="5"/>
      <c r="W16" s="6"/>
      <c r="X16" s="6"/>
      <c r="Y16" s="6"/>
      <c r="Z16" s="6"/>
      <c r="AA16" s="6"/>
    </row>
    <row r="17" spans="1:27" ht="11.25" customHeight="1">
      <c r="A17" s="6"/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/>
      <c r="V17" s="5"/>
      <c r="W17" s="6"/>
      <c r="X17" s="6"/>
      <c r="Y17" s="6"/>
      <c r="Z17" s="6"/>
      <c r="AA17" s="6"/>
    </row>
    <row r="18" spans="1:27" ht="11.25" customHeight="1">
      <c r="A18" s="6"/>
      <c r="B18" s="6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6"/>
      <c r="X18" s="6"/>
      <c r="Y18" s="6"/>
      <c r="Z18" s="6"/>
      <c r="AA18" s="6"/>
    </row>
    <row r="19" spans="1:27" ht="11.25" customHeight="1">
      <c r="A19" s="1" t="s">
        <v>39</v>
      </c>
      <c r="B19" s="1"/>
      <c r="C19" s="2"/>
      <c r="D19" s="2" t="s">
        <v>1</v>
      </c>
      <c r="E19" s="2" t="s">
        <v>2</v>
      </c>
      <c r="F19" s="2" t="s">
        <v>3</v>
      </c>
      <c r="G19" s="2" t="s">
        <v>4</v>
      </c>
      <c r="H19" s="2" t="s">
        <v>5</v>
      </c>
      <c r="I19" s="2" t="s">
        <v>6</v>
      </c>
      <c r="J19" s="2" t="s">
        <v>7</v>
      </c>
      <c r="K19" s="2" t="s">
        <v>8</v>
      </c>
      <c r="L19" s="2" t="s">
        <v>9</v>
      </c>
      <c r="M19" s="2" t="s">
        <v>10</v>
      </c>
      <c r="N19" s="2" t="s">
        <v>11</v>
      </c>
      <c r="O19" s="2" t="s">
        <v>12</v>
      </c>
      <c r="P19" s="3" t="s">
        <v>26</v>
      </c>
      <c r="Q19" s="2" t="s">
        <v>16</v>
      </c>
      <c r="R19" s="2" t="s">
        <v>27</v>
      </c>
      <c r="S19" s="2" t="s">
        <v>28</v>
      </c>
      <c r="T19" s="3" t="s">
        <v>29</v>
      </c>
      <c r="U19" s="3" t="s">
        <v>40</v>
      </c>
      <c r="V19" s="5" t="s">
        <v>18</v>
      </c>
      <c r="W19" s="6"/>
      <c r="X19" s="6"/>
      <c r="Y19" s="6"/>
      <c r="Z19" s="6"/>
      <c r="AA19" s="6"/>
    </row>
    <row r="20" spans="1:27" ht="11.25" customHeight="1">
      <c r="A20" s="6" t="s">
        <v>41</v>
      </c>
      <c r="B20" s="6"/>
      <c r="C20" s="7"/>
      <c r="D20" s="7">
        <v>165</v>
      </c>
      <c r="E20" s="7">
        <v>180</v>
      </c>
      <c r="F20" s="7">
        <v>176</v>
      </c>
      <c r="G20" s="7">
        <v>176</v>
      </c>
      <c r="H20" s="4">
        <v>175</v>
      </c>
      <c r="I20" s="4">
        <v>175</v>
      </c>
      <c r="J20" s="4">
        <v>175</v>
      </c>
      <c r="K20" s="4" t="s">
        <v>19</v>
      </c>
      <c r="L20" s="4" t="s">
        <v>19</v>
      </c>
      <c r="M20" s="4" t="s">
        <v>19</v>
      </c>
      <c r="N20" s="4" t="s">
        <v>19</v>
      </c>
      <c r="O20" s="4"/>
      <c r="P20" s="27">
        <v>0.43</v>
      </c>
      <c r="Q20" s="10">
        <v>169</v>
      </c>
      <c r="R20" s="13">
        <v>205</v>
      </c>
      <c r="S20" s="13">
        <v>230</v>
      </c>
      <c r="T20" s="13">
        <v>247</v>
      </c>
      <c r="U20" s="15">
        <v>-49</v>
      </c>
      <c r="V20" s="4"/>
      <c r="W20" s="6"/>
      <c r="X20" s="6"/>
      <c r="Y20" s="6"/>
      <c r="Z20" s="6"/>
      <c r="AA20" s="6"/>
    </row>
    <row r="21" spans="1:27" ht="11.25" customHeight="1">
      <c r="A21" s="6" t="s">
        <v>42</v>
      </c>
      <c r="B21" s="6"/>
      <c r="C21" s="7"/>
      <c r="D21" s="7">
        <v>218</v>
      </c>
      <c r="E21" s="7">
        <v>221</v>
      </c>
      <c r="F21" s="7">
        <v>225</v>
      </c>
      <c r="G21" s="7">
        <v>227</v>
      </c>
      <c r="H21" s="4">
        <v>231</v>
      </c>
      <c r="I21" s="4">
        <v>233</v>
      </c>
      <c r="J21" s="4">
        <v>230</v>
      </c>
      <c r="K21" s="4" t="s">
        <v>19</v>
      </c>
      <c r="L21" s="4" t="s">
        <v>19</v>
      </c>
      <c r="M21" s="4" t="s">
        <v>19</v>
      </c>
      <c r="N21" s="4" t="s">
        <v>19</v>
      </c>
      <c r="O21" s="4"/>
      <c r="P21" s="27">
        <v>0.56999999999999995</v>
      </c>
      <c r="Q21" s="17">
        <v>212</v>
      </c>
      <c r="R21" s="13">
        <v>239</v>
      </c>
      <c r="S21" s="13">
        <v>288</v>
      </c>
      <c r="T21" s="13">
        <v>312</v>
      </c>
      <c r="U21" s="15">
        <v>-82</v>
      </c>
      <c r="V21" s="4"/>
      <c r="W21" s="6"/>
      <c r="X21" s="6"/>
      <c r="Y21" s="6"/>
      <c r="Z21" s="6"/>
      <c r="AA21" s="6"/>
    </row>
    <row r="22" spans="1:27" ht="11.25" customHeight="1">
      <c r="A22" s="18" t="s">
        <v>43</v>
      </c>
      <c r="B22" s="18"/>
      <c r="C22" s="19"/>
      <c r="D22" s="19">
        <f t="shared" ref="D22:M22" si="4">SUM(D20:D21)</f>
        <v>383</v>
      </c>
      <c r="E22" s="19">
        <f t="shared" si="4"/>
        <v>401</v>
      </c>
      <c r="F22" s="19">
        <f t="shared" si="4"/>
        <v>401</v>
      </c>
      <c r="G22" s="19">
        <f t="shared" si="4"/>
        <v>403</v>
      </c>
      <c r="H22" s="19">
        <f t="shared" si="4"/>
        <v>406</v>
      </c>
      <c r="I22" s="19">
        <f t="shared" si="4"/>
        <v>408</v>
      </c>
      <c r="J22" s="19">
        <f t="shared" si="4"/>
        <v>405</v>
      </c>
      <c r="K22" s="19">
        <f t="shared" si="4"/>
        <v>0</v>
      </c>
      <c r="L22" s="19">
        <f t="shared" si="4"/>
        <v>0</v>
      </c>
      <c r="M22" s="19">
        <f t="shared" si="4"/>
        <v>0</v>
      </c>
      <c r="N22" s="19" t="s">
        <v>19</v>
      </c>
      <c r="O22" s="19">
        <f>SUM(O20:O21)</f>
        <v>0</v>
      </c>
      <c r="P22" s="26">
        <v>1</v>
      </c>
      <c r="Q22" s="19">
        <f t="shared" ref="Q22:T22" si="5">SUM(Q20:Q21)</f>
        <v>381</v>
      </c>
      <c r="R22" s="19">
        <f t="shared" si="5"/>
        <v>444</v>
      </c>
      <c r="S22" s="19">
        <f t="shared" si="5"/>
        <v>518</v>
      </c>
      <c r="T22" s="19">
        <f t="shared" si="5"/>
        <v>559</v>
      </c>
      <c r="U22" s="19">
        <v>-131</v>
      </c>
      <c r="V22" s="4"/>
      <c r="W22" s="6"/>
      <c r="X22" s="6"/>
      <c r="Y22" s="6"/>
      <c r="Z22" s="6"/>
      <c r="AA22" s="6"/>
    </row>
    <row r="23" spans="1:27" ht="11.25" customHeight="1">
      <c r="A23" s="6"/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R23" s="4"/>
      <c r="S23" s="28"/>
      <c r="T23" s="28"/>
      <c r="U23" s="4"/>
      <c r="V23" s="4"/>
      <c r="W23" s="6"/>
      <c r="X23" s="6"/>
      <c r="Y23" s="6"/>
      <c r="Z23" s="6"/>
      <c r="AA23" s="6"/>
    </row>
    <row r="24" spans="1:27" ht="11.25" customHeight="1">
      <c r="A24" s="6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8"/>
      <c r="S24" s="28"/>
      <c r="T24" s="4"/>
      <c r="U24" s="4"/>
      <c r="V24" s="5"/>
      <c r="W24" s="6"/>
      <c r="X24" s="6"/>
      <c r="Y24" s="6"/>
      <c r="Z24" s="6"/>
      <c r="AA24" s="6"/>
    </row>
    <row r="25" spans="1:27" ht="11.25" customHeight="1">
      <c r="A25" s="1" t="s">
        <v>44</v>
      </c>
      <c r="B25" s="1"/>
      <c r="C25" s="29" t="s">
        <v>45</v>
      </c>
      <c r="D25" s="29" t="s">
        <v>46</v>
      </c>
      <c r="E25" s="2" t="s">
        <v>47</v>
      </c>
      <c r="F25" s="2" t="s">
        <v>48</v>
      </c>
      <c r="G25" s="2" t="s">
        <v>49</v>
      </c>
      <c r="H25" s="3" t="s">
        <v>29</v>
      </c>
      <c r="I25" s="3" t="s">
        <v>50</v>
      </c>
      <c r="J25" s="3" t="s">
        <v>51</v>
      </c>
      <c r="K25" s="3" t="s">
        <v>52</v>
      </c>
      <c r="L25" s="4"/>
      <c r="M25" s="4"/>
      <c r="N25" s="4"/>
      <c r="O25" s="4"/>
      <c r="P25" s="4"/>
      <c r="Q25" s="4"/>
      <c r="R25" s="28"/>
      <c r="S25" s="28"/>
      <c r="T25" s="4"/>
      <c r="U25" s="4"/>
      <c r="V25" s="5"/>
      <c r="W25" s="6"/>
      <c r="X25" s="6"/>
      <c r="Y25" s="6"/>
      <c r="Z25" s="6"/>
      <c r="AA25" s="6"/>
    </row>
    <row r="26" spans="1:27" ht="11.25" customHeight="1">
      <c r="A26" s="6" t="s">
        <v>20</v>
      </c>
      <c r="B26" s="1"/>
      <c r="C26" s="30">
        <v>3</v>
      </c>
      <c r="D26" s="30">
        <v>24</v>
      </c>
      <c r="E26" s="31">
        <v>52</v>
      </c>
      <c r="F26" s="31">
        <v>11</v>
      </c>
      <c r="G26" s="32">
        <v>17</v>
      </c>
      <c r="H26" s="31">
        <v>34</v>
      </c>
      <c r="I26" s="31">
        <v>30</v>
      </c>
      <c r="J26" s="33"/>
      <c r="K26" s="34">
        <v>28</v>
      </c>
      <c r="L26" s="4"/>
      <c r="M26" s="4"/>
      <c r="N26" s="4"/>
      <c r="O26" s="4"/>
      <c r="P26" s="4"/>
      <c r="Q26" s="4"/>
      <c r="R26" s="28"/>
      <c r="S26" s="28"/>
      <c r="T26" s="4"/>
      <c r="U26" s="4"/>
      <c r="V26" s="5"/>
      <c r="W26" s="6"/>
      <c r="X26" s="6"/>
      <c r="Y26" s="6"/>
      <c r="Z26" s="6"/>
      <c r="AA26" s="6"/>
    </row>
    <row r="27" spans="1:27" ht="11.25" customHeight="1">
      <c r="A27" s="6" t="s">
        <v>21</v>
      </c>
      <c r="B27" s="1"/>
      <c r="C27" s="30">
        <v>2</v>
      </c>
      <c r="D27" s="30">
        <v>10</v>
      </c>
      <c r="E27" s="31">
        <v>21</v>
      </c>
      <c r="F27" s="31">
        <v>4</v>
      </c>
      <c r="G27" s="32">
        <v>13</v>
      </c>
      <c r="H27" s="31">
        <v>18</v>
      </c>
      <c r="I27" s="31">
        <v>9</v>
      </c>
      <c r="J27" s="33"/>
      <c r="K27" s="34">
        <v>13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6"/>
      <c r="X27" s="6"/>
      <c r="Y27" s="6"/>
      <c r="Z27" s="6"/>
      <c r="AA27" s="6"/>
    </row>
    <row r="28" spans="1:27" ht="11.25" customHeight="1">
      <c r="A28" s="6" t="s">
        <v>22</v>
      </c>
      <c r="B28" s="1"/>
      <c r="C28" s="30" t="s">
        <v>19</v>
      </c>
      <c r="D28" s="30">
        <v>2</v>
      </c>
      <c r="E28" s="31">
        <v>21</v>
      </c>
      <c r="F28" s="31">
        <v>0</v>
      </c>
      <c r="G28" s="32">
        <v>3</v>
      </c>
      <c r="H28" s="31">
        <v>7</v>
      </c>
      <c r="I28" s="31">
        <v>4</v>
      </c>
      <c r="J28" s="33"/>
      <c r="K28" s="34">
        <v>9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6"/>
      <c r="X28" s="6"/>
      <c r="Y28" s="6"/>
      <c r="Z28" s="6"/>
      <c r="AA28" s="6"/>
    </row>
    <row r="29" spans="1:27" ht="11.25" customHeight="1">
      <c r="A29" s="6" t="s">
        <v>23</v>
      </c>
      <c r="B29" s="1"/>
      <c r="C29" s="30" t="s">
        <v>19</v>
      </c>
      <c r="D29" s="30">
        <v>0</v>
      </c>
      <c r="E29" s="31">
        <v>14</v>
      </c>
      <c r="F29" s="31">
        <v>4</v>
      </c>
      <c r="G29" s="32">
        <v>4</v>
      </c>
      <c r="H29" s="31">
        <v>5</v>
      </c>
      <c r="I29" s="31">
        <v>4</v>
      </c>
      <c r="J29" s="33"/>
      <c r="K29" s="34">
        <v>7</v>
      </c>
      <c r="L29" s="4"/>
      <c r="M29" s="4"/>
      <c r="N29" s="4"/>
      <c r="O29" s="4" t="s">
        <v>19</v>
      </c>
      <c r="P29" s="4"/>
      <c r="Q29" s="4"/>
      <c r="R29" s="4"/>
      <c r="S29" s="4"/>
      <c r="T29" s="4"/>
      <c r="U29" s="4"/>
      <c r="V29" s="5"/>
      <c r="W29" s="6"/>
      <c r="X29" s="6"/>
      <c r="Y29" s="6"/>
      <c r="Z29" s="6"/>
      <c r="AA29" s="6"/>
    </row>
    <row r="30" spans="1:27" ht="11.25" customHeight="1">
      <c r="A30" s="18" t="s">
        <v>53</v>
      </c>
      <c r="B30" s="35"/>
      <c r="C30" s="36">
        <f t="shared" ref="C30:E30" si="6">SUM(C26:C29)</f>
        <v>5</v>
      </c>
      <c r="D30" s="36">
        <f t="shared" si="6"/>
        <v>36</v>
      </c>
      <c r="E30" s="37">
        <f t="shared" si="6"/>
        <v>108</v>
      </c>
      <c r="F30" s="37">
        <v>19</v>
      </c>
      <c r="G30" s="38">
        <v>37</v>
      </c>
      <c r="H30" s="37">
        <f t="shared" ref="H30:J30" si="7">SUM(H26:H29)</f>
        <v>64</v>
      </c>
      <c r="I30" s="37">
        <f t="shared" si="7"/>
        <v>47</v>
      </c>
      <c r="J30" s="39">
        <f t="shared" si="7"/>
        <v>0</v>
      </c>
      <c r="K30" s="37">
        <v>55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6"/>
      <c r="X30" s="6"/>
      <c r="Y30" s="6"/>
      <c r="Z30" s="6"/>
      <c r="AA30" s="6"/>
    </row>
    <row r="31" spans="1:27" ht="11.25" customHeight="1">
      <c r="A31" s="6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5"/>
      <c r="W31" s="6"/>
      <c r="X31" s="6"/>
      <c r="Y31" s="6"/>
      <c r="Z31" s="6"/>
      <c r="AA31" s="6"/>
    </row>
    <row r="32" spans="1:27" ht="11.25" customHeight="1">
      <c r="A32" s="6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5"/>
      <c r="W32" s="6"/>
      <c r="X32" s="6"/>
      <c r="Y32" s="6"/>
      <c r="Z32" s="6"/>
      <c r="AA32" s="6"/>
    </row>
    <row r="33" spans="1:27" ht="11.25" customHeight="1">
      <c r="A33" s="6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6"/>
      <c r="X33" s="6"/>
      <c r="Y33" s="6"/>
      <c r="Z33" s="6"/>
      <c r="AA33" s="6"/>
    </row>
    <row r="34" spans="1:27" ht="11.25" customHeight="1">
      <c r="A34" s="6"/>
      <c r="B34" s="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5"/>
      <c r="W34" s="6"/>
      <c r="X34" s="6"/>
      <c r="Y34" s="6"/>
      <c r="Z34" s="6"/>
      <c r="AA34" s="6"/>
    </row>
    <row r="35" spans="1:27" ht="11.25" customHeight="1">
      <c r="A35" s="6"/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  <c r="P35" s="4"/>
      <c r="Q35" s="4"/>
      <c r="R35" s="4"/>
      <c r="S35" s="4"/>
      <c r="T35" s="4"/>
      <c r="U35" s="4"/>
      <c r="V35" s="5"/>
      <c r="W35" s="6"/>
      <c r="X35" s="6"/>
      <c r="Y35" s="6"/>
      <c r="Z35" s="6"/>
      <c r="AA35" s="6"/>
    </row>
    <row r="36" spans="1:27" ht="11.25" customHeight="1">
      <c r="A36" s="6"/>
      <c r="B36" s="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5"/>
      <c r="W36" s="6"/>
      <c r="X36" s="6"/>
      <c r="Y36" s="6"/>
      <c r="Z36" s="6"/>
      <c r="AA36" s="6"/>
    </row>
    <row r="37" spans="1:27" ht="11.25" customHeight="1">
      <c r="A37" s="6"/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"/>
      <c r="W37" s="6"/>
      <c r="X37" s="6"/>
      <c r="Y37" s="6"/>
      <c r="Z37" s="6"/>
      <c r="AA37" s="6"/>
    </row>
    <row r="38" spans="1:27" ht="11.25" customHeight="1">
      <c r="A38" s="6"/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5"/>
      <c r="W38" s="6"/>
      <c r="X38" s="6"/>
      <c r="Y38" s="6"/>
      <c r="Z38" s="6"/>
      <c r="AA38" s="6"/>
    </row>
    <row r="39" spans="1:27" ht="11.25" customHeight="1">
      <c r="A39" s="6"/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5"/>
      <c r="W39" s="6"/>
      <c r="X39" s="6"/>
      <c r="Y39" s="6"/>
      <c r="Z39" s="6"/>
      <c r="AA39" s="6"/>
    </row>
    <row r="40" spans="1:27" ht="11.25" customHeight="1">
      <c r="A40" s="6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5"/>
      <c r="W40" s="6"/>
      <c r="X40" s="6"/>
      <c r="Y40" s="6"/>
      <c r="Z40" s="6"/>
      <c r="AA40" s="6"/>
    </row>
    <row r="41" spans="1:27" ht="11.25" customHeight="1">
      <c r="A41" s="6"/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5"/>
      <c r="W41" s="6"/>
      <c r="X41" s="6"/>
      <c r="Y41" s="6"/>
      <c r="Z41" s="6"/>
      <c r="AA41" s="6"/>
    </row>
    <row r="42" spans="1:27" ht="11.25" customHeight="1">
      <c r="A42" s="6"/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5"/>
      <c r="W42" s="6"/>
      <c r="X42" s="6"/>
      <c r="Y42" s="6"/>
      <c r="Z42" s="6"/>
      <c r="AA42" s="6"/>
    </row>
    <row r="43" spans="1:27" ht="11.25" customHeight="1">
      <c r="A43" s="6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5"/>
      <c r="W43" s="6"/>
      <c r="X43" s="6"/>
      <c r="Y43" s="6"/>
      <c r="Z43" s="6"/>
      <c r="AA43" s="6"/>
    </row>
    <row r="44" spans="1:27" ht="11.25" customHeight="1">
      <c r="A44" s="6"/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5"/>
      <c r="W44" s="6"/>
      <c r="X44" s="6"/>
      <c r="Y44" s="6"/>
      <c r="Z44" s="6"/>
      <c r="AA44" s="6"/>
    </row>
    <row r="45" spans="1:27" ht="11.25" customHeight="1">
      <c r="A45" s="6"/>
      <c r="B45" s="6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5"/>
      <c r="W45" s="6"/>
      <c r="X45" s="6"/>
      <c r="Y45" s="6"/>
      <c r="Z45" s="6"/>
      <c r="AA45" s="6"/>
    </row>
    <row r="46" spans="1:27" ht="11.25" customHeight="1">
      <c r="A46" s="6"/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"/>
      <c r="W46" s="6"/>
      <c r="X46" s="6"/>
      <c r="Y46" s="6"/>
      <c r="Z46" s="6"/>
      <c r="AA46" s="6"/>
    </row>
    <row r="47" spans="1:27" ht="11.25" customHeight="1">
      <c r="A47" s="6"/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"/>
      <c r="W47" s="6"/>
      <c r="X47" s="6"/>
      <c r="Y47" s="6"/>
      <c r="Z47" s="6"/>
      <c r="AA47" s="6"/>
    </row>
    <row r="48" spans="1:27" ht="11.25" customHeight="1">
      <c r="A48" s="6"/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5"/>
      <c r="W48" s="6"/>
      <c r="X48" s="6"/>
      <c r="Y48" s="6"/>
      <c r="Z48" s="6"/>
      <c r="AA48" s="6"/>
    </row>
    <row r="49" spans="1:27" ht="11.25" customHeight="1">
      <c r="A49" s="6"/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5"/>
      <c r="W49" s="6"/>
      <c r="X49" s="6"/>
      <c r="Y49" s="6"/>
      <c r="Z49" s="6"/>
      <c r="AA49" s="6"/>
    </row>
    <row r="50" spans="1:27" ht="11.25" customHeight="1">
      <c r="A50" s="6"/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5"/>
      <c r="W50" s="6"/>
      <c r="X50" s="6"/>
      <c r="Y50" s="6"/>
      <c r="Z50" s="6"/>
      <c r="AA50" s="6"/>
    </row>
    <row r="51" spans="1:27" ht="11.25" customHeight="1">
      <c r="A51" s="6"/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5"/>
      <c r="W51" s="6"/>
      <c r="X51" s="6"/>
      <c r="Y51" s="6"/>
      <c r="Z51" s="6"/>
      <c r="AA51" s="6"/>
    </row>
    <row r="52" spans="1:27" ht="11.25" customHeight="1">
      <c r="A52" s="6"/>
      <c r="B52" s="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5"/>
      <c r="W52" s="6"/>
      <c r="X52" s="6"/>
      <c r="Y52" s="6"/>
      <c r="Z52" s="6"/>
      <c r="AA52" s="6"/>
    </row>
    <row r="53" spans="1:27" ht="11.25" customHeight="1">
      <c r="A53" s="6"/>
      <c r="B53" s="6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5"/>
      <c r="W53" s="6"/>
      <c r="X53" s="6"/>
      <c r="Y53" s="6"/>
      <c r="Z53" s="6"/>
      <c r="AA53" s="6"/>
    </row>
    <row r="54" spans="1:27" ht="11.25" customHeight="1">
      <c r="A54" s="6"/>
      <c r="B54" s="6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5"/>
      <c r="W54" s="6"/>
      <c r="X54" s="6"/>
      <c r="Y54" s="6"/>
      <c r="Z54" s="6"/>
      <c r="AA54" s="6"/>
    </row>
    <row r="55" spans="1:27" ht="11.25" customHeight="1">
      <c r="A55" s="6"/>
      <c r="B55" s="6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5"/>
      <c r="W55" s="6"/>
      <c r="X55" s="6"/>
      <c r="Y55" s="6"/>
      <c r="Z55" s="6"/>
      <c r="AA55" s="6"/>
    </row>
    <row r="56" spans="1:27" ht="11.25" customHeight="1">
      <c r="A56" s="6"/>
      <c r="B56" s="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5"/>
      <c r="W56" s="6"/>
      <c r="X56" s="6"/>
      <c r="Y56" s="6"/>
      <c r="Z56" s="6"/>
      <c r="AA56" s="6"/>
    </row>
    <row r="57" spans="1:27" ht="11.25" customHeight="1">
      <c r="A57" s="6"/>
      <c r="B57" s="6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5"/>
      <c r="W57" s="6"/>
      <c r="X57" s="6"/>
      <c r="Y57" s="6"/>
      <c r="Z57" s="6"/>
      <c r="AA57" s="6"/>
    </row>
    <row r="58" spans="1:27" ht="11.25" customHeight="1">
      <c r="A58" s="6"/>
      <c r="B58" s="6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5"/>
      <c r="W58" s="6"/>
      <c r="X58" s="6"/>
      <c r="Y58" s="6"/>
      <c r="Z58" s="6"/>
      <c r="AA58" s="6"/>
    </row>
    <row r="59" spans="1:27" ht="11.25" customHeight="1">
      <c r="A59" s="6"/>
      <c r="B59" s="6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5"/>
      <c r="W59" s="6"/>
      <c r="X59" s="6"/>
      <c r="Y59" s="6"/>
      <c r="Z59" s="6"/>
      <c r="AA59" s="6"/>
    </row>
    <row r="60" spans="1:27" ht="11.25" customHeight="1">
      <c r="A60" s="6"/>
      <c r="B60" s="6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5"/>
      <c r="W60" s="6"/>
      <c r="X60" s="6"/>
      <c r="Y60" s="6"/>
      <c r="Z60" s="6"/>
      <c r="AA60" s="6"/>
    </row>
    <row r="61" spans="1:27" ht="11.25" customHeight="1">
      <c r="A61" s="6"/>
      <c r="B61" s="6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5"/>
      <c r="W61" s="6"/>
      <c r="X61" s="6"/>
      <c r="Y61" s="6"/>
      <c r="Z61" s="6"/>
      <c r="AA61" s="6"/>
    </row>
    <row r="62" spans="1:27" ht="11.25" customHeight="1">
      <c r="A62" s="6"/>
      <c r="B62" s="6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5"/>
      <c r="W62" s="6"/>
      <c r="X62" s="6"/>
      <c r="Y62" s="6"/>
      <c r="Z62" s="6"/>
      <c r="AA62" s="6"/>
    </row>
    <row r="63" spans="1:27" ht="11.25" customHeight="1">
      <c r="A63" s="6"/>
      <c r="B63" s="6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5"/>
      <c r="W63" s="6"/>
      <c r="X63" s="6"/>
      <c r="Y63" s="6"/>
      <c r="Z63" s="6"/>
      <c r="AA63" s="6"/>
    </row>
    <row r="64" spans="1:27" ht="11.25" customHeight="1">
      <c r="A64" s="6"/>
      <c r="B64" s="6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5"/>
      <c r="W64" s="6"/>
      <c r="X64" s="6"/>
      <c r="Y64" s="6"/>
      <c r="Z64" s="6"/>
      <c r="AA64" s="6"/>
    </row>
    <row r="65" spans="1:27" ht="11.25" customHeight="1">
      <c r="A65" s="6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5"/>
      <c r="W65" s="6"/>
      <c r="X65" s="6"/>
      <c r="Y65" s="6"/>
      <c r="Z65" s="6"/>
      <c r="AA65" s="6"/>
    </row>
    <row r="66" spans="1:27" ht="11.25" customHeight="1">
      <c r="A66" s="6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5"/>
      <c r="W66" s="6"/>
      <c r="X66" s="6"/>
      <c r="Y66" s="6"/>
      <c r="Z66" s="6"/>
      <c r="AA66" s="6"/>
    </row>
    <row r="67" spans="1:27" ht="11.25" customHeight="1">
      <c r="A67" s="6"/>
      <c r="B67" s="6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5"/>
      <c r="W67" s="6"/>
      <c r="X67" s="6"/>
      <c r="Y67" s="6"/>
      <c r="Z67" s="6"/>
      <c r="AA67" s="6"/>
    </row>
    <row r="68" spans="1:27" ht="11.25" customHeight="1">
      <c r="A68" s="6"/>
      <c r="B68" s="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5"/>
      <c r="W68" s="6"/>
      <c r="X68" s="6"/>
      <c r="Y68" s="6"/>
      <c r="Z68" s="6"/>
      <c r="AA68" s="6"/>
    </row>
    <row r="69" spans="1:27" ht="11.25" customHeight="1">
      <c r="A69" s="6"/>
      <c r="B69" s="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5"/>
      <c r="W69" s="6"/>
      <c r="X69" s="6"/>
      <c r="Y69" s="6"/>
      <c r="Z69" s="6"/>
      <c r="AA69" s="6"/>
    </row>
    <row r="70" spans="1:27" ht="11.25" customHeight="1">
      <c r="A70" s="6"/>
      <c r="B70" s="6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5"/>
      <c r="W70" s="6"/>
      <c r="X70" s="6"/>
      <c r="Y70" s="6"/>
      <c r="Z70" s="6"/>
      <c r="AA70" s="6"/>
    </row>
    <row r="71" spans="1:27" ht="11.25" customHeight="1">
      <c r="A71" s="6"/>
      <c r="B71" s="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5"/>
      <c r="W71" s="6"/>
      <c r="X71" s="6"/>
      <c r="Y71" s="6"/>
      <c r="Z71" s="6"/>
      <c r="AA71" s="6"/>
    </row>
    <row r="72" spans="1:27" ht="11.25" customHeight="1">
      <c r="A72" s="6"/>
      <c r="B72" s="6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5"/>
      <c r="W72" s="6"/>
      <c r="X72" s="6"/>
      <c r="Y72" s="6"/>
      <c r="Z72" s="6"/>
      <c r="AA72" s="6"/>
    </row>
    <row r="73" spans="1:27" ht="11.25" customHeight="1">
      <c r="A73" s="6"/>
      <c r="B73" s="6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5"/>
      <c r="W73" s="6"/>
      <c r="X73" s="6"/>
      <c r="Y73" s="6"/>
      <c r="Z73" s="6"/>
      <c r="AA73" s="6"/>
    </row>
    <row r="74" spans="1:27" ht="11.25" customHeight="1">
      <c r="A74" s="6"/>
      <c r="B74" s="6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5"/>
      <c r="W74" s="6"/>
      <c r="X74" s="6"/>
      <c r="Y74" s="6"/>
      <c r="Z74" s="6"/>
      <c r="AA74" s="6"/>
    </row>
    <row r="75" spans="1:27" ht="11.25" customHeight="1">
      <c r="A75" s="6"/>
      <c r="B75" s="6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5"/>
      <c r="W75" s="6"/>
      <c r="X75" s="6"/>
      <c r="Y75" s="6"/>
      <c r="Z75" s="6"/>
      <c r="AA75" s="6"/>
    </row>
    <row r="76" spans="1:27" ht="11.25" customHeight="1">
      <c r="A76" s="6"/>
      <c r="B76" s="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5"/>
      <c r="W76" s="6"/>
      <c r="X76" s="6"/>
      <c r="Y76" s="6"/>
      <c r="Z76" s="6"/>
      <c r="AA76" s="6"/>
    </row>
    <row r="77" spans="1:27" ht="11.25" customHeight="1">
      <c r="A77" s="6"/>
      <c r="B77" s="6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5"/>
      <c r="W77" s="6"/>
      <c r="X77" s="6"/>
      <c r="Y77" s="6"/>
      <c r="Z77" s="6"/>
      <c r="AA77" s="6"/>
    </row>
    <row r="78" spans="1:27" ht="11.25" customHeight="1">
      <c r="A78" s="6"/>
      <c r="B78" s="6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5"/>
      <c r="W78" s="6"/>
      <c r="X78" s="6"/>
      <c r="Y78" s="6"/>
      <c r="Z78" s="6"/>
      <c r="AA78" s="6"/>
    </row>
    <row r="79" spans="1:27" ht="11.25" customHeight="1">
      <c r="A79" s="6"/>
      <c r="B79" s="6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5"/>
      <c r="W79" s="6"/>
      <c r="X79" s="6"/>
      <c r="Y79" s="6"/>
      <c r="Z79" s="6"/>
      <c r="AA79" s="6"/>
    </row>
    <row r="80" spans="1:27" ht="11.25" customHeight="1">
      <c r="A80" s="6"/>
      <c r="B80" s="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5"/>
      <c r="W80" s="6"/>
      <c r="X80" s="6"/>
      <c r="Y80" s="6"/>
      <c r="Z80" s="6"/>
      <c r="AA80" s="6"/>
    </row>
    <row r="81" spans="1:27" ht="11.25" customHeight="1">
      <c r="A81" s="6"/>
      <c r="B81" s="6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5"/>
      <c r="W81" s="6"/>
      <c r="X81" s="6"/>
      <c r="Y81" s="6"/>
      <c r="Z81" s="6"/>
      <c r="AA81" s="6"/>
    </row>
    <row r="82" spans="1:27" ht="11.25" customHeight="1">
      <c r="A82" s="6"/>
      <c r="B82" s="6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5"/>
      <c r="W82" s="6"/>
      <c r="X82" s="6"/>
      <c r="Y82" s="6"/>
      <c r="Z82" s="6"/>
      <c r="AA82" s="6"/>
    </row>
    <row r="83" spans="1:27" ht="11.25" customHeight="1">
      <c r="A83" s="6"/>
      <c r="B83" s="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5"/>
      <c r="W83" s="6"/>
      <c r="X83" s="6"/>
      <c r="Y83" s="6"/>
      <c r="Z83" s="6"/>
      <c r="AA83" s="6"/>
    </row>
    <row r="84" spans="1:27" ht="11.25" customHeight="1">
      <c r="A84" s="6"/>
      <c r="B84" s="6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5"/>
      <c r="W84" s="6"/>
      <c r="X84" s="6"/>
      <c r="Y84" s="6"/>
      <c r="Z84" s="6"/>
      <c r="AA84" s="6"/>
    </row>
    <row r="85" spans="1:27" ht="11.25" customHeight="1">
      <c r="A85" s="6"/>
      <c r="B85" s="6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5"/>
      <c r="W85" s="6"/>
      <c r="X85" s="6"/>
      <c r="Y85" s="6"/>
      <c r="Z85" s="6"/>
      <c r="AA85" s="6"/>
    </row>
    <row r="86" spans="1:27" ht="11.25" customHeight="1">
      <c r="A86" s="6"/>
      <c r="B86" s="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5"/>
      <c r="W86" s="6"/>
      <c r="X86" s="6"/>
      <c r="Y86" s="6"/>
      <c r="Z86" s="6"/>
      <c r="AA86" s="6"/>
    </row>
    <row r="87" spans="1:27" ht="11.25" customHeight="1">
      <c r="A87" s="6"/>
      <c r="B87" s="6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5"/>
      <c r="W87" s="6"/>
      <c r="X87" s="6"/>
      <c r="Y87" s="6"/>
      <c r="Z87" s="6"/>
      <c r="AA87" s="6"/>
    </row>
    <row r="88" spans="1:27" ht="11.25" customHeight="1">
      <c r="A88" s="6"/>
      <c r="B88" s="6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5"/>
      <c r="W88" s="6"/>
      <c r="X88" s="6"/>
      <c r="Y88" s="6"/>
      <c r="Z88" s="6"/>
      <c r="AA88" s="6"/>
    </row>
    <row r="89" spans="1:27" ht="11.25" customHeight="1">
      <c r="A89" s="6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5"/>
      <c r="W89" s="6"/>
      <c r="X89" s="6"/>
      <c r="Y89" s="6"/>
      <c r="Z89" s="6"/>
      <c r="AA89" s="6"/>
    </row>
    <row r="90" spans="1:27" ht="11.25" customHeight="1">
      <c r="A90" s="6"/>
      <c r="B90" s="6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5"/>
      <c r="W90" s="6"/>
      <c r="X90" s="6"/>
      <c r="Y90" s="6"/>
      <c r="Z90" s="6"/>
      <c r="AA90" s="6"/>
    </row>
    <row r="91" spans="1:27" ht="11.25" customHeight="1">
      <c r="A91" s="6"/>
      <c r="B91" s="6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5"/>
      <c r="W91" s="6"/>
      <c r="X91" s="6"/>
      <c r="Y91" s="6"/>
      <c r="Z91" s="6"/>
      <c r="AA91" s="6"/>
    </row>
    <row r="92" spans="1:27" ht="11.25" customHeight="1">
      <c r="A92" s="6"/>
      <c r="B92" s="6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5"/>
      <c r="W92" s="6"/>
      <c r="X92" s="6"/>
      <c r="Y92" s="6"/>
      <c r="Z92" s="6"/>
      <c r="AA92" s="6"/>
    </row>
    <row r="93" spans="1:27" ht="11.25" customHeight="1">
      <c r="A93" s="6"/>
      <c r="B93" s="6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5"/>
      <c r="W93" s="6"/>
      <c r="X93" s="6"/>
      <c r="Y93" s="6"/>
      <c r="Z93" s="6"/>
      <c r="AA93" s="6"/>
    </row>
    <row r="94" spans="1:27" ht="11.25" customHeight="1">
      <c r="A94" s="6"/>
      <c r="B94" s="6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5"/>
      <c r="W94" s="6"/>
      <c r="X94" s="6"/>
      <c r="Y94" s="6"/>
      <c r="Z94" s="6"/>
      <c r="AA94" s="6"/>
    </row>
    <row r="95" spans="1:27" ht="11.25" customHeight="1">
      <c r="A95" s="6"/>
      <c r="B95" s="6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5"/>
      <c r="W95" s="6"/>
      <c r="X95" s="6"/>
      <c r="Y95" s="6"/>
      <c r="Z95" s="6"/>
      <c r="AA95" s="6"/>
    </row>
    <row r="96" spans="1:27" ht="11.25" customHeight="1">
      <c r="A96" s="6"/>
      <c r="B96" s="6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5"/>
      <c r="W96" s="6"/>
      <c r="X96" s="6"/>
      <c r="Y96" s="6"/>
      <c r="Z96" s="6"/>
      <c r="AA96" s="6"/>
    </row>
    <row r="97" spans="1:27" ht="11.25" customHeight="1">
      <c r="A97" s="6"/>
      <c r="B97" s="6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5"/>
      <c r="W97" s="6"/>
      <c r="X97" s="6"/>
      <c r="Y97" s="6"/>
      <c r="Z97" s="6"/>
      <c r="AA97" s="6"/>
    </row>
    <row r="98" spans="1:27" ht="11.25" customHeight="1">
      <c r="A98" s="6"/>
      <c r="B98" s="6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5"/>
      <c r="W98" s="6"/>
      <c r="X98" s="6"/>
      <c r="Y98" s="6"/>
      <c r="Z98" s="6"/>
      <c r="AA98" s="6"/>
    </row>
    <row r="99" spans="1:27" ht="11.25" customHeight="1">
      <c r="A99" s="6"/>
      <c r="B99" s="6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5"/>
      <c r="W99" s="6"/>
      <c r="X99" s="6"/>
      <c r="Y99" s="6"/>
      <c r="Z99" s="6"/>
      <c r="AA99" s="6"/>
    </row>
    <row r="100" spans="1:27" ht="11.25" customHeight="1">
      <c r="A100" s="6"/>
      <c r="B100" s="6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5"/>
      <c r="W100" s="6"/>
      <c r="X100" s="6"/>
      <c r="Y100" s="6"/>
      <c r="Z100" s="6"/>
      <c r="AA100" s="6"/>
    </row>
    <row r="101" spans="1:27" ht="11.25" customHeight="1">
      <c r="A101" s="6"/>
      <c r="B101" s="6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5"/>
      <c r="W101" s="6"/>
      <c r="X101" s="6"/>
      <c r="Y101" s="6"/>
      <c r="Z101" s="6"/>
      <c r="AA101" s="6"/>
    </row>
    <row r="102" spans="1:27" ht="11.25" customHeight="1">
      <c r="A102" s="6"/>
      <c r="B102" s="6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5"/>
      <c r="W102" s="6"/>
      <c r="X102" s="6"/>
      <c r="Y102" s="6"/>
      <c r="Z102" s="6"/>
      <c r="AA102" s="6"/>
    </row>
    <row r="103" spans="1:27" ht="11.25" customHeight="1">
      <c r="A103" s="6"/>
      <c r="B103" s="6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5"/>
      <c r="W103" s="6"/>
      <c r="X103" s="6"/>
      <c r="Y103" s="6"/>
      <c r="Z103" s="6"/>
      <c r="AA103" s="6"/>
    </row>
    <row r="104" spans="1:27" ht="11.25" customHeight="1">
      <c r="A104" s="6"/>
      <c r="B104" s="6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5"/>
      <c r="W104" s="6"/>
      <c r="X104" s="6"/>
      <c r="Y104" s="6"/>
      <c r="Z104" s="6"/>
      <c r="AA104" s="6"/>
    </row>
    <row r="105" spans="1:27" ht="11.25" customHeight="1">
      <c r="A105" s="6"/>
      <c r="B105" s="6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5"/>
      <c r="W105" s="6"/>
      <c r="X105" s="6"/>
      <c r="Y105" s="6"/>
      <c r="Z105" s="6"/>
      <c r="AA105" s="6"/>
    </row>
    <row r="106" spans="1:27" ht="11.25" customHeight="1">
      <c r="A106" s="6"/>
      <c r="B106" s="6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5"/>
      <c r="W106" s="6"/>
      <c r="X106" s="6"/>
      <c r="Y106" s="6"/>
      <c r="Z106" s="6"/>
      <c r="AA106" s="6"/>
    </row>
    <row r="107" spans="1:27" ht="11.25" customHeight="1">
      <c r="A107" s="6"/>
      <c r="B107" s="6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5"/>
      <c r="W107" s="6"/>
      <c r="X107" s="6"/>
      <c r="Y107" s="6"/>
      <c r="Z107" s="6"/>
      <c r="AA107" s="6"/>
    </row>
    <row r="108" spans="1:27" ht="11.25" customHeight="1">
      <c r="A108" s="6"/>
      <c r="B108" s="6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5"/>
      <c r="W108" s="6"/>
      <c r="X108" s="6"/>
      <c r="Y108" s="6"/>
      <c r="Z108" s="6"/>
      <c r="AA108" s="6"/>
    </row>
    <row r="109" spans="1:27" ht="11.25" customHeight="1">
      <c r="A109" s="6"/>
      <c r="B109" s="6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5"/>
      <c r="W109" s="6"/>
      <c r="X109" s="6"/>
      <c r="Y109" s="6"/>
      <c r="Z109" s="6"/>
      <c r="AA109" s="6"/>
    </row>
    <row r="110" spans="1:27" ht="11.25" customHeight="1">
      <c r="A110" s="6"/>
      <c r="B110" s="6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5"/>
      <c r="W110" s="6"/>
      <c r="X110" s="6"/>
      <c r="Y110" s="6"/>
      <c r="Z110" s="6"/>
      <c r="AA110" s="6"/>
    </row>
    <row r="111" spans="1:27" ht="11.25" customHeight="1">
      <c r="A111" s="6"/>
      <c r="B111" s="6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5"/>
      <c r="W111" s="6"/>
      <c r="X111" s="6"/>
      <c r="Y111" s="6"/>
      <c r="Z111" s="6"/>
      <c r="AA111" s="6"/>
    </row>
    <row r="112" spans="1:27" ht="11.25" customHeight="1">
      <c r="A112" s="6"/>
      <c r="B112" s="6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5"/>
      <c r="W112" s="6"/>
      <c r="X112" s="6"/>
      <c r="Y112" s="6"/>
      <c r="Z112" s="6"/>
      <c r="AA112" s="6"/>
    </row>
    <row r="113" spans="1:27" ht="11.25" customHeight="1">
      <c r="A113" s="6"/>
      <c r="B113" s="6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5"/>
      <c r="W113" s="6"/>
      <c r="X113" s="6"/>
      <c r="Y113" s="6"/>
      <c r="Z113" s="6"/>
      <c r="AA113" s="6"/>
    </row>
    <row r="114" spans="1:27" ht="11.25" customHeight="1">
      <c r="A114" s="6"/>
      <c r="B114" s="6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5"/>
      <c r="W114" s="6"/>
      <c r="X114" s="6"/>
      <c r="Y114" s="6"/>
      <c r="Z114" s="6"/>
      <c r="AA114" s="6"/>
    </row>
    <row r="115" spans="1:27" ht="11.25" customHeight="1">
      <c r="A115" s="6"/>
      <c r="B115" s="6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5"/>
      <c r="W115" s="6"/>
      <c r="X115" s="6"/>
      <c r="Y115" s="6"/>
      <c r="Z115" s="6"/>
      <c r="AA115" s="6"/>
    </row>
    <row r="116" spans="1:27" ht="11.25" customHeight="1">
      <c r="A116" s="6"/>
      <c r="B116" s="6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5"/>
      <c r="W116" s="6"/>
      <c r="X116" s="6"/>
      <c r="Y116" s="6"/>
      <c r="Z116" s="6"/>
      <c r="AA116" s="6"/>
    </row>
    <row r="117" spans="1:27" ht="11.25" customHeight="1">
      <c r="A117" s="6"/>
      <c r="B117" s="6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5"/>
      <c r="W117" s="6"/>
      <c r="X117" s="6"/>
      <c r="Y117" s="6"/>
      <c r="Z117" s="6"/>
      <c r="AA117" s="6"/>
    </row>
    <row r="118" spans="1:27" ht="11.25" customHeight="1">
      <c r="A118" s="6"/>
      <c r="B118" s="6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5"/>
      <c r="W118" s="6"/>
      <c r="X118" s="6"/>
      <c r="Y118" s="6"/>
      <c r="Z118" s="6"/>
      <c r="AA118" s="6"/>
    </row>
    <row r="119" spans="1:27" ht="11.25" customHeight="1">
      <c r="A119" s="6"/>
      <c r="B119" s="6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5"/>
      <c r="W119" s="6"/>
      <c r="X119" s="6"/>
      <c r="Y119" s="6"/>
      <c r="Z119" s="6"/>
      <c r="AA119" s="6"/>
    </row>
    <row r="120" spans="1:27" ht="11.25" customHeight="1">
      <c r="A120" s="6"/>
      <c r="B120" s="6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5"/>
      <c r="W120" s="6"/>
      <c r="X120" s="6"/>
      <c r="Y120" s="6"/>
      <c r="Z120" s="6"/>
      <c r="AA120" s="6"/>
    </row>
    <row r="121" spans="1:27" ht="11.25" customHeight="1">
      <c r="A121" s="6"/>
      <c r="B121" s="6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5"/>
      <c r="W121" s="6"/>
      <c r="X121" s="6"/>
      <c r="Y121" s="6"/>
      <c r="Z121" s="6"/>
      <c r="AA121" s="6"/>
    </row>
    <row r="122" spans="1:27" ht="11.25" customHeight="1">
      <c r="A122" s="6"/>
      <c r="B122" s="6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5"/>
      <c r="W122" s="6"/>
      <c r="X122" s="6"/>
      <c r="Y122" s="6"/>
      <c r="Z122" s="6"/>
      <c r="AA122" s="6"/>
    </row>
    <row r="123" spans="1:27" ht="11.25" customHeight="1">
      <c r="A123" s="6"/>
      <c r="B123" s="6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5"/>
      <c r="W123" s="6"/>
      <c r="X123" s="6"/>
      <c r="Y123" s="6"/>
      <c r="Z123" s="6"/>
      <c r="AA123" s="6"/>
    </row>
    <row r="124" spans="1:27" ht="11.25" customHeight="1">
      <c r="A124" s="6"/>
      <c r="B124" s="6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5"/>
      <c r="W124" s="6"/>
      <c r="X124" s="6"/>
      <c r="Y124" s="6"/>
      <c r="Z124" s="6"/>
      <c r="AA124" s="6"/>
    </row>
    <row r="125" spans="1:27" ht="11.25" customHeight="1">
      <c r="A125" s="6"/>
      <c r="B125" s="6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5"/>
      <c r="W125" s="6"/>
      <c r="X125" s="6"/>
      <c r="Y125" s="6"/>
      <c r="Z125" s="6"/>
      <c r="AA125" s="6"/>
    </row>
    <row r="126" spans="1:27" ht="11.25" customHeight="1">
      <c r="A126" s="6"/>
      <c r="B126" s="6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5"/>
      <c r="W126" s="6"/>
      <c r="X126" s="6"/>
      <c r="Y126" s="6"/>
      <c r="Z126" s="6"/>
      <c r="AA126" s="6"/>
    </row>
    <row r="127" spans="1:27" ht="11.25" customHeight="1">
      <c r="A127" s="6"/>
      <c r="B127" s="6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5"/>
      <c r="W127" s="6"/>
      <c r="X127" s="6"/>
      <c r="Y127" s="6"/>
      <c r="Z127" s="6"/>
      <c r="AA127" s="6"/>
    </row>
    <row r="128" spans="1:27" ht="11.25" customHeight="1">
      <c r="A128" s="6"/>
      <c r="B128" s="6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5"/>
      <c r="W128" s="6"/>
      <c r="X128" s="6"/>
      <c r="Y128" s="6"/>
      <c r="Z128" s="6"/>
      <c r="AA128" s="6"/>
    </row>
    <row r="129" spans="1:27" ht="11.25" customHeight="1">
      <c r="A129" s="6"/>
      <c r="B129" s="6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5"/>
      <c r="W129" s="6"/>
      <c r="X129" s="6"/>
      <c r="Y129" s="6"/>
      <c r="Z129" s="6"/>
      <c r="AA129" s="6"/>
    </row>
    <row r="130" spans="1:27" ht="11.25" customHeight="1">
      <c r="A130" s="6"/>
      <c r="B130" s="6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5"/>
      <c r="W130" s="6"/>
      <c r="X130" s="6"/>
      <c r="Y130" s="6"/>
      <c r="Z130" s="6"/>
      <c r="AA130" s="6"/>
    </row>
    <row r="131" spans="1:27" ht="11.25" customHeight="1">
      <c r="A131" s="6"/>
      <c r="B131" s="6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5"/>
      <c r="W131" s="6"/>
      <c r="X131" s="6"/>
      <c r="Y131" s="6"/>
      <c r="Z131" s="6"/>
      <c r="AA131" s="6"/>
    </row>
    <row r="132" spans="1:27" ht="11.25" customHeight="1">
      <c r="A132" s="6"/>
      <c r="B132" s="6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5"/>
      <c r="W132" s="6"/>
      <c r="X132" s="6"/>
      <c r="Y132" s="6"/>
      <c r="Z132" s="6"/>
      <c r="AA132" s="6"/>
    </row>
    <row r="133" spans="1:27" ht="11.25" customHeight="1">
      <c r="A133" s="6"/>
      <c r="B133" s="6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5"/>
      <c r="W133" s="6"/>
      <c r="X133" s="6"/>
      <c r="Y133" s="6"/>
      <c r="Z133" s="6"/>
      <c r="AA133" s="6"/>
    </row>
    <row r="134" spans="1:27" ht="11.25" customHeight="1">
      <c r="A134" s="6"/>
      <c r="B134" s="6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5"/>
      <c r="W134" s="6"/>
      <c r="X134" s="6"/>
      <c r="Y134" s="6"/>
      <c r="Z134" s="6"/>
      <c r="AA134" s="6"/>
    </row>
    <row r="135" spans="1:27" ht="11.25" customHeight="1">
      <c r="A135" s="6"/>
      <c r="B135" s="6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5"/>
      <c r="W135" s="6"/>
      <c r="X135" s="6"/>
      <c r="Y135" s="6"/>
      <c r="Z135" s="6"/>
      <c r="AA135" s="6"/>
    </row>
    <row r="136" spans="1:27" ht="11.25" customHeight="1">
      <c r="A136" s="6"/>
      <c r="B136" s="6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5"/>
      <c r="W136" s="6"/>
      <c r="X136" s="6"/>
      <c r="Y136" s="6"/>
      <c r="Z136" s="6"/>
      <c r="AA136" s="6"/>
    </row>
    <row r="137" spans="1:27" ht="11.25" customHeight="1">
      <c r="A137" s="6"/>
      <c r="B137" s="6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5"/>
      <c r="W137" s="6"/>
      <c r="X137" s="6"/>
      <c r="Y137" s="6"/>
      <c r="Z137" s="6"/>
      <c r="AA137" s="6"/>
    </row>
    <row r="138" spans="1:27" ht="11.25" customHeight="1">
      <c r="A138" s="6"/>
      <c r="B138" s="6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5"/>
      <c r="W138" s="6"/>
      <c r="X138" s="6"/>
      <c r="Y138" s="6"/>
      <c r="Z138" s="6"/>
      <c r="AA138" s="6"/>
    </row>
    <row r="139" spans="1:27" ht="11.25" customHeight="1">
      <c r="A139" s="6"/>
      <c r="B139" s="6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5"/>
      <c r="W139" s="6"/>
      <c r="X139" s="6"/>
      <c r="Y139" s="6"/>
      <c r="Z139" s="6"/>
      <c r="AA139" s="6"/>
    </row>
    <row r="140" spans="1:27" ht="11.25" customHeight="1">
      <c r="A140" s="6"/>
      <c r="B140" s="6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5"/>
      <c r="W140" s="6"/>
      <c r="X140" s="6"/>
      <c r="Y140" s="6"/>
      <c r="Z140" s="6"/>
      <c r="AA140" s="6"/>
    </row>
    <row r="141" spans="1:27" ht="11.25" customHeight="1">
      <c r="A141" s="6"/>
      <c r="B141" s="6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5"/>
      <c r="W141" s="6"/>
      <c r="X141" s="6"/>
      <c r="Y141" s="6"/>
      <c r="Z141" s="6"/>
      <c r="AA141" s="6"/>
    </row>
    <row r="142" spans="1:27" ht="11.25" customHeight="1">
      <c r="A142" s="6"/>
      <c r="B142" s="6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5"/>
      <c r="W142" s="6"/>
      <c r="X142" s="6"/>
      <c r="Y142" s="6"/>
      <c r="Z142" s="6"/>
      <c r="AA142" s="6"/>
    </row>
    <row r="143" spans="1:27" ht="11.25" customHeight="1">
      <c r="A143" s="6"/>
      <c r="B143" s="6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5"/>
      <c r="W143" s="6"/>
      <c r="X143" s="6"/>
      <c r="Y143" s="6"/>
      <c r="Z143" s="6"/>
      <c r="AA143" s="6"/>
    </row>
    <row r="144" spans="1:27" ht="11.25" customHeight="1">
      <c r="A144" s="6"/>
      <c r="B144" s="6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5"/>
      <c r="W144" s="6"/>
      <c r="X144" s="6"/>
      <c r="Y144" s="6"/>
      <c r="Z144" s="6"/>
      <c r="AA144" s="6"/>
    </row>
    <row r="145" spans="1:27" ht="11.25" customHeight="1">
      <c r="A145" s="6"/>
      <c r="B145" s="6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5"/>
      <c r="W145" s="6"/>
      <c r="X145" s="6"/>
      <c r="Y145" s="6"/>
      <c r="Z145" s="6"/>
      <c r="AA145" s="6"/>
    </row>
    <row r="146" spans="1:27" ht="11.25" customHeight="1">
      <c r="A146" s="6"/>
      <c r="B146" s="6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5"/>
      <c r="W146" s="6"/>
      <c r="X146" s="6"/>
      <c r="Y146" s="6"/>
      <c r="Z146" s="6"/>
      <c r="AA146" s="6"/>
    </row>
    <row r="147" spans="1:27" ht="11.25" customHeight="1">
      <c r="A147" s="6"/>
      <c r="B147" s="6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5"/>
      <c r="W147" s="6"/>
      <c r="X147" s="6"/>
      <c r="Y147" s="6"/>
      <c r="Z147" s="6"/>
      <c r="AA147" s="6"/>
    </row>
    <row r="148" spans="1:27" ht="11.25" customHeight="1">
      <c r="A148" s="6"/>
      <c r="B148" s="6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5"/>
      <c r="W148" s="6"/>
      <c r="X148" s="6"/>
      <c r="Y148" s="6"/>
      <c r="Z148" s="6"/>
      <c r="AA148" s="6"/>
    </row>
    <row r="149" spans="1:27" ht="11.25" customHeight="1">
      <c r="A149" s="6"/>
      <c r="B149" s="6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5"/>
      <c r="W149" s="6"/>
      <c r="X149" s="6"/>
      <c r="Y149" s="6"/>
      <c r="Z149" s="6"/>
      <c r="AA149" s="6"/>
    </row>
    <row r="150" spans="1:27" ht="11.25" customHeight="1">
      <c r="A150" s="6"/>
      <c r="B150" s="6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5"/>
      <c r="W150" s="6"/>
      <c r="X150" s="6"/>
      <c r="Y150" s="6"/>
      <c r="Z150" s="6"/>
      <c r="AA150" s="6"/>
    </row>
    <row r="151" spans="1:27" ht="11.25" customHeight="1">
      <c r="A151" s="6"/>
      <c r="B151" s="6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5"/>
      <c r="W151" s="6"/>
      <c r="X151" s="6"/>
      <c r="Y151" s="6"/>
      <c r="Z151" s="6"/>
      <c r="AA151" s="6"/>
    </row>
    <row r="152" spans="1:27" ht="11.25" customHeight="1">
      <c r="A152" s="6"/>
      <c r="B152" s="6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5"/>
      <c r="W152" s="6"/>
      <c r="X152" s="6"/>
      <c r="Y152" s="6"/>
      <c r="Z152" s="6"/>
      <c r="AA152" s="6"/>
    </row>
    <row r="153" spans="1:27" ht="11.25" customHeight="1">
      <c r="A153" s="6"/>
      <c r="B153" s="6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5"/>
      <c r="W153" s="6"/>
      <c r="X153" s="6"/>
      <c r="Y153" s="6"/>
      <c r="Z153" s="6"/>
      <c r="AA153" s="6"/>
    </row>
    <row r="154" spans="1:27" ht="11.25" customHeight="1">
      <c r="A154" s="6"/>
      <c r="B154" s="6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5"/>
      <c r="W154" s="6"/>
      <c r="X154" s="6"/>
      <c r="Y154" s="6"/>
      <c r="Z154" s="6"/>
      <c r="AA154" s="6"/>
    </row>
    <row r="155" spans="1:27" ht="11.25" customHeight="1">
      <c r="A155" s="6"/>
      <c r="B155" s="6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5"/>
      <c r="W155" s="6"/>
      <c r="X155" s="6"/>
      <c r="Y155" s="6"/>
      <c r="Z155" s="6"/>
      <c r="AA155" s="6"/>
    </row>
    <row r="156" spans="1:27" ht="11.25" customHeight="1">
      <c r="A156" s="6"/>
      <c r="B156" s="6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5"/>
      <c r="W156" s="6"/>
      <c r="X156" s="6"/>
      <c r="Y156" s="6"/>
      <c r="Z156" s="6"/>
      <c r="AA156" s="6"/>
    </row>
    <row r="157" spans="1:27" ht="11.25" customHeight="1">
      <c r="A157" s="6"/>
      <c r="B157" s="6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5"/>
      <c r="W157" s="6"/>
      <c r="X157" s="6"/>
      <c r="Y157" s="6"/>
      <c r="Z157" s="6"/>
      <c r="AA157" s="6"/>
    </row>
    <row r="158" spans="1:27" ht="11.25" customHeight="1">
      <c r="A158" s="6"/>
      <c r="B158" s="6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5"/>
      <c r="W158" s="6"/>
      <c r="X158" s="6"/>
      <c r="Y158" s="6"/>
      <c r="Z158" s="6"/>
      <c r="AA158" s="6"/>
    </row>
    <row r="159" spans="1:27" ht="11.25" customHeight="1">
      <c r="A159" s="6"/>
      <c r="B159" s="6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5"/>
      <c r="W159" s="6"/>
      <c r="X159" s="6"/>
      <c r="Y159" s="6"/>
      <c r="Z159" s="6"/>
      <c r="AA159" s="6"/>
    </row>
    <row r="160" spans="1:27" ht="11.25" customHeight="1">
      <c r="A160" s="6"/>
      <c r="B160" s="6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5"/>
      <c r="W160" s="6"/>
      <c r="X160" s="6"/>
      <c r="Y160" s="6"/>
      <c r="Z160" s="6"/>
      <c r="AA160" s="6"/>
    </row>
    <row r="161" spans="1:27" ht="11.25" customHeight="1">
      <c r="A161" s="6"/>
      <c r="B161" s="6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5"/>
      <c r="W161" s="6"/>
      <c r="X161" s="6"/>
      <c r="Y161" s="6"/>
      <c r="Z161" s="6"/>
      <c r="AA161" s="6"/>
    </row>
    <row r="162" spans="1:27" ht="11.25" customHeight="1">
      <c r="A162" s="6"/>
      <c r="B162" s="6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5"/>
      <c r="W162" s="6"/>
      <c r="X162" s="6"/>
      <c r="Y162" s="6"/>
      <c r="Z162" s="6"/>
      <c r="AA162" s="6"/>
    </row>
    <row r="163" spans="1:27" ht="11.25" customHeight="1">
      <c r="A163" s="6"/>
      <c r="B163" s="6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5"/>
      <c r="W163" s="6"/>
      <c r="X163" s="6"/>
      <c r="Y163" s="6"/>
      <c r="Z163" s="6"/>
      <c r="AA163" s="6"/>
    </row>
    <row r="164" spans="1:27" ht="11.25" customHeight="1">
      <c r="A164" s="6"/>
      <c r="B164" s="6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5"/>
      <c r="W164" s="6"/>
      <c r="X164" s="6"/>
      <c r="Y164" s="6"/>
      <c r="Z164" s="6"/>
      <c r="AA164" s="6"/>
    </row>
    <row r="165" spans="1:27" ht="11.25" customHeight="1">
      <c r="A165" s="6"/>
      <c r="B165" s="6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5"/>
      <c r="W165" s="6"/>
      <c r="X165" s="6"/>
      <c r="Y165" s="6"/>
      <c r="Z165" s="6"/>
      <c r="AA165" s="6"/>
    </row>
    <row r="166" spans="1:27" ht="11.25" customHeight="1">
      <c r="A166" s="6"/>
      <c r="B166" s="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5"/>
      <c r="W166" s="6"/>
      <c r="X166" s="6"/>
      <c r="Y166" s="6"/>
      <c r="Z166" s="6"/>
      <c r="AA166" s="6"/>
    </row>
    <row r="167" spans="1:27" ht="11.25" customHeight="1">
      <c r="A167" s="6"/>
      <c r="B167" s="6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5"/>
      <c r="W167" s="6"/>
      <c r="X167" s="6"/>
      <c r="Y167" s="6"/>
      <c r="Z167" s="6"/>
      <c r="AA167" s="6"/>
    </row>
    <row r="168" spans="1:27" ht="11.25" customHeight="1">
      <c r="A168" s="6"/>
      <c r="B168" s="6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5"/>
      <c r="W168" s="6"/>
      <c r="X168" s="6"/>
      <c r="Y168" s="6"/>
      <c r="Z168" s="6"/>
      <c r="AA168" s="6"/>
    </row>
    <row r="169" spans="1:27" ht="11.25" customHeight="1">
      <c r="A169" s="6"/>
      <c r="B169" s="6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5"/>
      <c r="W169" s="6"/>
      <c r="X169" s="6"/>
      <c r="Y169" s="6"/>
      <c r="Z169" s="6"/>
      <c r="AA169" s="6"/>
    </row>
    <row r="170" spans="1:27" ht="11.25" customHeight="1">
      <c r="A170" s="6"/>
      <c r="B170" s="6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5"/>
      <c r="W170" s="6"/>
      <c r="X170" s="6"/>
      <c r="Y170" s="6"/>
      <c r="Z170" s="6"/>
      <c r="AA170" s="6"/>
    </row>
    <row r="171" spans="1:27" ht="11.25" customHeight="1">
      <c r="A171" s="6"/>
      <c r="B171" s="6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5"/>
      <c r="W171" s="6"/>
      <c r="X171" s="6"/>
      <c r="Y171" s="6"/>
      <c r="Z171" s="6"/>
      <c r="AA171" s="6"/>
    </row>
    <row r="172" spans="1:27" ht="11.25" customHeight="1">
      <c r="A172" s="6"/>
      <c r="B172" s="6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5"/>
      <c r="W172" s="6"/>
      <c r="X172" s="6"/>
      <c r="Y172" s="6"/>
      <c r="Z172" s="6"/>
      <c r="AA172" s="6"/>
    </row>
    <row r="173" spans="1:27" ht="11.25" customHeight="1">
      <c r="A173" s="6"/>
      <c r="B173" s="6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5"/>
      <c r="W173" s="6"/>
      <c r="X173" s="6"/>
      <c r="Y173" s="6"/>
      <c r="Z173" s="6"/>
      <c r="AA173" s="6"/>
    </row>
    <row r="174" spans="1:27" ht="11.25" customHeight="1">
      <c r="A174" s="6"/>
      <c r="B174" s="6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5"/>
      <c r="W174" s="6"/>
      <c r="X174" s="6"/>
      <c r="Y174" s="6"/>
      <c r="Z174" s="6"/>
      <c r="AA174" s="6"/>
    </row>
    <row r="175" spans="1:27" ht="11.25" customHeight="1">
      <c r="A175" s="6"/>
      <c r="B175" s="6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5"/>
      <c r="W175" s="6"/>
      <c r="X175" s="6"/>
      <c r="Y175" s="6"/>
      <c r="Z175" s="6"/>
      <c r="AA175" s="6"/>
    </row>
    <row r="176" spans="1:27" ht="11.25" customHeight="1">
      <c r="A176" s="6"/>
      <c r="B176" s="6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5"/>
      <c r="W176" s="6"/>
      <c r="X176" s="6"/>
      <c r="Y176" s="6"/>
      <c r="Z176" s="6"/>
      <c r="AA176" s="6"/>
    </row>
    <row r="177" spans="1:27" ht="11.25" customHeight="1">
      <c r="A177" s="6"/>
      <c r="B177" s="6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5"/>
      <c r="W177" s="6"/>
      <c r="X177" s="6"/>
      <c r="Y177" s="6"/>
      <c r="Z177" s="6"/>
      <c r="AA177" s="6"/>
    </row>
    <row r="178" spans="1:27" ht="11.25" customHeight="1">
      <c r="A178" s="6"/>
      <c r="B178" s="6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5"/>
      <c r="W178" s="6"/>
      <c r="X178" s="6"/>
      <c r="Y178" s="6"/>
      <c r="Z178" s="6"/>
      <c r="AA178" s="6"/>
    </row>
    <row r="179" spans="1:27" ht="11.25" customHeight="1">
      <c r="A179" s="6"/>
      <c r="B179" s="6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5"/>
      <c r="W179" s="6"/>
      <c r="X179" s="6"/>
      <c r="Y179" s="6"/>
      <c r="Z179" s="6"/>
      <c r="AA179" s="6"/>
    </row>
    <row r="180" spans="1:27" ht="11.25" customHeight="1">
      <c r="A180" s="6"/>
      <c r="B180" s="6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5"/>
      <c r="W180" s="6"/>
      <c r="X180" s="6"/>
      <c r="Y180" s="6"/>
      <c r="Z180" s="6"/>
      <c r="AA180" s="6"/>
    </row>
    <row r="181" spans="1:27" ht="11.25" customHeight="1">
      <c r="A181" s="6"/>
      <c r="B181" s="6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5"/>
      <c r="W181" s="6"/>
      <c r="X181" s="6"/>
      <c r="Y181" s="6"/>
      <c r="Z181" s="6"/>
      <c r="AA181" s="6"/>
    </row>
    <row r="182" spans="1:27" ht="11.25" customHeight="1">
      <c r="A182" s="6"/>
      <c r="B182" s="6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5"/>
      <c r="W182" s="6"/>
      <c r="X182" s="6"/>
      <c r="Y182" s="6"/>
      <c r="Z182" s="6"/>
      <c r="AA182" s="6"/>
    </row>
    <row r="183" spans="1:27" ht="11.25" customHeight="1">
      <c r="A183" s="6"/>
      <c r="B183" s="6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5"/>
      <c r="W183" s="6"/>
      <c r="X183" s="6"/>
      <c r="Y183" s="6"/>
      <c r="Z183" s="6"/>
      <c r="AA183" s="6"/>
    </row>
    <row r="184" spans="1:27" ht="11.25" customHeight="1">
      <c r="A184" s="6"/>
      <c r="B184" s="6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5"/>
      <c r="W184" s="6"/>
      <c r="X184" s="6"/>
      <c r="Y184" s="6"/>
      <c r="Z184" s="6"/>
      <c r="AA184" s="6"/>
    </row>
    <row r="185" spans="1:27" ht="11.25" customHeight="1">
      <c r="A185" s="6"/>
      <c r="B185" s="6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5"/>
      <c r="W185" s="6"/>
      <c r="X185" s="6"/>
      <c r="Y185" s="6"/>
      <c r="Z185" s="6"/>
      <c r="AA185" s="6"/>
    </row>
    <row r="186" spans="1:27" ht="11.25" customHeight="1">
      <c r="A186" s="6"/>
      <c r="B186" s="6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5"/>
      <c r="W186" s="6"/>
      <c r="X186" s="6"/>
      <c r="Y186" s="6"/>
      <c r="Z186" s="6"/>
      <c r="AA186" s="6"/>
    </row>
    <row r="187" spans="1:27" ht="11.25" customHeight="1">
      <c r="A187" s="6"/>
      <c r="B187" s="6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5"/>
      <c r="W187" s="6"/>
      <c r="X187" s="6"/>
      <c r="Y187" s="6"/>
      <c r="Z187" s="6"/>
      <c r="AA187" s="6"/>
    </row>
    <row r="188" spans="1:27" ht="11.25" customHeight="1">
      <c r="A188" s="6"/>
      <c r="B188" s="6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5"/>
      <c r="W188" s="6"/>
      <c r="X188" s="6"/>
      <c r="Y188" s="6"/>
      <c r="Z188" s="6"/>
      <c r="AA188" s="6"/>
    </row>
    <row r="189" spans="1:27" ht="11.25" customHeight="1">
      <c r="A189" s="6"/>
      <c r="B189" s="6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5"/>
      <c r="W189" s="6"/>
      <c r="X189" s="6"/>
      <c r="Y189" s="6"/>
      <c r="Z189" s="6"/>
      <c r="AA189" s="6"/>
    </row>
    <row r="190" spans="1:27" ht="11.25" customHeight="1">
      <c r="A190" s="6"/>
      <c r="B190" s="6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5"/>
      <c r="W190" s="6"/>
      <c r="X190" s="6"/>
      <c r="Y190" s="6"/>
      <c r="Z190" s="6"/>
      <c r="AA190" s="6"/>
    </row>
    <row r="191" spans="1:27" ht="11.25" customHeight="1">
      <c r="A191" s="6"/>
      <c r="B191" s="6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5"/>
      <c r="W191" s="6"/>
      <c r="X191" s="6"/>
      <c r="Y191" s="6"/>
      <c r="Z191" s="6"/>
      <c r="AA191" s="6"/>
    </row>
    <row r="192" spans="1:27" ht="11.25" customHeight="1">
      <c r="A192" s="6"/>
      <c r="B192" s="6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5"/>
      <c r="W192" s="6"/>
      <c r="X192" s="6"/>
      <c r="Y192" s="6"/>
      <c r="Z192" s="6"/>
      <c r="AA192" s="6"/>
    </row>
    <row r="193" spans="1:27" ht="11.25" customHeight="1">
      <c r="A193" s="6"/>
      <c r="B193" s="6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5"/>
      <c r="W193" s="6"/>
      <c r="X193" s="6"/>
      <c r="Y193" s="6"/>
      <c r="Z193" s="6"/>
      <c r="AA193" s="6"/>
    </row>
    <row r="194" spans="1:27" ht="11.25" customHeight="1">
      <c r="A194" s="6"/>
      <c r="B194" s="6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5"/>
      <c r="W194" s="6"/>
      <c r="X194" s="6"/>
      <c r="Y194" s="6"/>
      <c r="Z194" s="6"/>
      <c r="AA194" s="6"/>
    </row>
    <row r="195" spans="1:27" ht="11.25" customHeight="1">
      <c r="A195" s="6"/>
      <c r="B195" s="6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5"/>
      <c r="W195" s="6"/>
      <c r="X195" s="6"/>
      <c r="Y195" s="6"/>
      <c r="Z195" s="6"/>
      <c r="AA195" s="6"/>
    </row>
    <row r="196" spans="1:27" ht="11.25" customHeight="1">
      <c r="A196" s="6"/>
      <c r="B196" s="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5"/>
      <c r="W196" s="6"/>
      <c r="X196" s="6"/>
      <c r="Y196" s="6"/>
      <c r="Z196" s="6"/>
      <c r="AA196" s="6"/>
    </row>
    <row r="197" spans="1:27" ht="11.25" customHeight="1">
      <c r="A197" s="6"/>
      <c r="B197" s="6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5"/>
      <c r="W197" s="6"/>
      <c r="X197" s="6"/>
      <c r="Y197" s="6"/>
      <c r="Z197" s="6"/>
      <c r="AA197" s="6"/>
    </row>
    <row r="198" spans="1:27" ht="11.25" customHeight="1">
      <c r="A198" s="6"/>
      <c r="B198" s="6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5"/>
      <c r="W198" s="6"/>
      <c r="X198" s="6"/>
      <c r="Y198" s="6"/>
      <c r="Z198" s="6"/>
      <c r="AA198" s="6"/>
    </row>
    <row r="199" spans="1:27" ht="11.25" customHeight="1">
      <c r="A199" s="6"/>
      <c r="B199" s="6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5"/>
      <c r="W199" s="6"/>
      <c r="X199" s="6"/>
      <c r="Y199" s="6"/>
      <c r="Z199" s="6"/>
      <c r="AA199" s="6"/>
    </row>
    <row r="200" spans="1:27" ht="11.25" customHeight="1">
      <c r="A200" s="6"/>
      <c r="B200" s="6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5"/>
      <c r="W200" s="6"/>
      <c r="X200" s="6"/>
      <c r="Y200" s="6"/>
      <c r="Z200" s="6"/>
      <c r="AA200" s="6"/>
    </row>
    <row r="201" spans="1:27" ht="11.25" customHeight="1">
      <c r="A201" s="6"/>
      <c r="B201" s="6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5"/>
      <c r="W201" s="6"/>
      <c r="X201" s="6"/>
      <c r="Y201" s="6"/>
      <c r="Z201" s="6"/>
      <c r="AA201" s="6"/>
    </row>
    <row r="202" spans="1:27" ht="11.25" customHeight="1">
      <c r="A202" s="6"/>
      <c r="B202" s="6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5"/>
      <c r="W202" s="6"/>
      <c r="X202" s="6"/>
      <c r="Y202" s="6"/>
      <c r="Z202" s="6"/>
      <c r="AA202" s="6"/>
    </row>
    <row r="203" spans="1:27" ht="11.25" customHeight="1">
      <c r="A203" s="6"/>
      <c r="B203" s="6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5"/>
      <c r="W203" s="6"/>
      <c r="X203" s="6"/>
      <c r="Y203" s="6"/>
      <c r="Z203" s="6"/>
      <c r="AA203" s="6"/>
    </row>
    <row r="204" spans="1:27" ht="11.25" customHeight="1">
      <c r="A204" s="6"/>
      <c r="B204" s="6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5"/>
      <c r="W204" s="6"/>
      <c r="X204" s="6"/>
      <c r="Y204" s="6"/>
      <c r="Z204" s="6"/>
      <c r="AA204" s="6"/>
    </row>
    <row r="205" spans="1:27" ht="11.25" customHeight="1">
      <c r="A205" s="6"/>
      <c r="B205" s="6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5"/>
      <c r="W205" s="6"/>
      <c r="X205" s="6"/>
      <c r="Y205" s="6"/>
      <c r="Z205" s="6"/>
      <c r="AA205" s="6"/>
    </row>
    <row r="206" spans="1:27" ht="11.25" customHeight="1">
      <c r="A206" s="6"/>
      <c r="B206" s="6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5"/>
      <c r="W206" s="6"/>
      <c r="X206" s="6"/>
      <c r="Y206" s="6"/>
      <c r="Z206" s="6"/>
      <c r="AA206" s="6"/>
    </row>
    <row r="207" spans="1:27" ht="11.25" customHeight="1">
      <c r="A207" s="6"/>
      <c r="B207" s="6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5"/>
      <c r="W207" s="6"/>
      <c r="X207" s="6"/>
      <c r="Y207" s="6"/>
      <c r="Z207" s="6"/>
      <c r="AA207" s="6"/>
    </row>
    <row r="208" spans="1:27" ht="11.25" customHeight="1">
      <c r="A208" s="6"/>
      <c r="B208" s="6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5"/>
      <c r="W208" s="6"/>
      <c r="X208" s="6"/>
      <c r="Y208" s="6"/>
      <c r="Z208" s="6"/>
      <c r="AA208" s="6"/>
    </row>
    <row r="209" spans="1:27" ht="11.25" customHeight="1">
      <c r="A209" s="6"/>
      <c r="B209" s="6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5"/>
      <c r="W209" s="6"/>
      <c r="X209" s="6"/>
      <c r="Y209" s="6"/>
      <c r="Z209" s="6"/>
      <c r="AA209" s="6"/>
    </row>
    <row r="210" spans="1:27" ht="11.25" customHeight="1">
      <c r="A210" s="6"/>
      <c r="B210" s="6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5"/>
      <c r="W210" s="6"/>
      <c r="X210" s="6"/>
      <c r="Y210" s="6"/>
      <c r="Z210" s="6"/>
      <c r="AA210" s="6"/>
    </row>
    <row r="211" spans="1:27" ht="11.25" customHeight="1">
      <c r="A211" s="6"/>
      <c r="B211" s="6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5"/>
      <c r="W211" s="6"/>
      <c r="X211" s="6"/>
      <c r="Y211" s="6"/>
      <c r="Z211" s="6"/>
      <c r="AA211" s="6"/>
    </row>
    <row r="212" spans="1:27" ht="11.25" customHeight="1">
      <c r="A212" s="6"/>
      <c r="B212" s="6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5"/>
      <c r="W212" s="6"/>
      <c r="X212" s="6"/>
      <c r="Y212" s="6"/>
      <c r="Z212" s="6"/>
      <c r="AA212" s="6"/>
    </row>
    <row r="213" spans="1:27" ht="11.25" customHeight="1">
      <c r="A213" s="6"/>
      <c r="B213" s="6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5"/>
      <c r="W213" s="6"/>
      <c r="X213" s="6"/>
      <c r="Y213" s="6"/>
      <c r="Z213" s="6"/>
      <c r="AA213" s="6"/>
    </row>
    <row r="214" spans="1:27" ht="11.25" customHeight="1">
      <c r="A214" s="6"/>
      <c r="B214" s="6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5"/>
      <c r="W214" s="6"/>
      <c r="X214" s="6"/>
      <c r="Y214" s="6"/>
      <c r="Z214" s="6"/>
      <c r="AA214" s="6"/>
    </row>
    <row r="215" spans="1:27" ht="11.25" customHeight="1">
      <c r="A215" s="6"/>
      <c r="B215" s="6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5"/>
      <c r="W215" s="6"/>
      <c r="X215" s="6"/>
      <c r="Y215" s="6"/>
      <c r="Z215" s="6"/>
      <c r="AA215" s="6"/>
    </row>
    <row r="216" spans="1:27" ht="11.25" customHeight="1">
      <c r="A216" s="6"/>
      <c r="B216" s="6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5"/>
      <c r="W216" s="6"/>
      <c r="X216" s="6"/>
      <c r="Y216" s="6"/>
      <c r="Z216" s="6"/>
      <c r="AA216" s="6"/>
    </row>
    <row r="217" spans="1:27" ht="11.25" customHeight="1">
      <c r="A217" s="6"/>
      <c r="B217" s="6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5"/>
      <c r="W217" s="6"/>
      <c r="X217" s="6"/>
      <c r="Y217" s="6"/>
      <c r="Z217" s="6"/>
      <c r="AA217" s="6"/>
    </row>
    <row r="218" spans="1:27" ht="11.25" customHeight="1">
      <c r="A218" s="6"/>
      <c r="B218" s="6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5"/>
      <c r="W218" s="6"/>
      <c r="X218" s="6"/>
      <c r="Y218" s="6"/>
      <c r="Z218" s="6"/>
      <c r="AA218" s="6"/>
    </row>
    <row r="219" spans="1:27" ht="11.25" customHeight="1">
      <c r="A219" s="6"/>
      <c r="B219" s="6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5"/>
      <c r="W219" s="6"/>
      <c r="X219" s="6"/>
      <c r="Y219" s="6"/>
      <c r="Z219" s="6"/>
      <c r="AA219" s="6"/>
    </row>
    <row r="220" spans="1:27" ht="11.25" customHeight="1">
      <c r="A220" s="6"/>
      <c r="B220" s="6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5"/>
      <c r="W220" s="6"/>
      <c r="X220" s="6"/>
      <c r="Y220" s="6"/>
      <c r="Z220" s="6"/>
      <c r="AA220" s="6"/>
    </row>
    <row r="221" spans="1:27" ht="11.25" customHeight="1">
      <c r="A221" s="6"/>
      <c r="B221" s="6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5"/>
      <c r="W221" s="6"/>
      <c r="X221" s="6"/>
      <c r="Y221" s="6"/>
      <c r="Z221" s="6"/>
      <c r="AA221" s="6"/>
    </row>
    <row r="222" spans="1:27" ht="11.25" customHeight="1">
      <c r="A222" s="6"/>
      <c r="B222" s="6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5"/>
      <c r="W222" s="6"/>
      <c r="X222" s="6"/>
      <c r="Y222" s="6"/>
      <c r="Z222" s="6"/>
      <c r="AA222" s="6"/>
    </row>
    <row r="223" spans="1:27" ht="11.25" customHeight="1">
      <c r="A223" s="6"/>
      <c r="B223" s="6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5"/>
      <c r="W223" s="6"/>
      <c r="X223" s="6"/>
      <c r="Y223" s="6"/>
      <c r="Z223" s="6"/>
      <c r="AA223" s="6"/>
    </row>
    <row r="224" spans="1:27" ht="11.25" customHeight="1">
      <c r="A224" s="6"/>
      <c r="B224" s="6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5"/>
      <c r="W224" s="6"/>
      <c r="X224" s="6"/>
      <c r="Y224" s="6"/>
      <c r="Z224" s="6"/>
      <c r="AA224" s="6"/>
    </row>
    <row r="225" spans="1:27" ht="11.25" customHeight="1">
      <c r="A225" s="6"/>
      <c r="B225" s="6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5"/>
      <c r="W225" s="6"/>
      <c r="X225" s="6"/>
      <c r="Y225" s="6"/>
      <c r="Z225" s="6"/>
      <c r="AA225" s="6"/>
    </row>
    <row r="226" spans="1:27" ht="11.25" customHeight="1">
      <c r="A226" s="6"/>
      <c r="B226" s="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5"/>
      <c r="W226" s="6"/>
      <c r="X226" s="6"/>
      <c r="Y226" s="6"/>
      <c r="Z226" s="6"/>
      <c r="AA226" s="6"/>
    </row>
    <row r="227" spans="1:27" ht="11.25" customHeight="1">
      <c r="A227" s="6"/>
      <c r="B227" s="6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5"/>
      <c r="W227" s="6"/>
      <c r="X227" s="6"/>
      <c r="Y227" s="6"/>
      <c r="Z227" s="6"/>
      <c r="AA227" s="6"/>
    </row>
    <row r="228" spans="1:27" ht="11.25" customHeight="1">
      <c r="A228" s="6"/>
      <c r="B228" s="6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5"/>
      <c r="W228" s="6"/>
      <c r="X228" s="6"/>
      <c r="Y228" s="6"/>
      <c r="Z228" s="6"/>
      <c r="AA228" s="6"/>
    </row>
    <row r="229" spans="1:27" ht="11.25" customHeight="1">
      <c r="A229" s="6"/>
      <c r="B229" s="6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5"/>
      <c r="W229" s="6"/>
      <c r="X229" s="6"/>
      <c r="Y229" s="6"/>
      <c r="Z229" s="6"/>
      <c r="AA229" s="6"/>
    </row>
    <row r="230" spans="1:27" ht="11.25" customHeight="1">
      <c r="A230" s="6"/>
      <c r="B230" s="6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5"/>
      <c r="W230" s="6"/>
      <c r="X230" s="6"/>
      <c r="Y230" s="6"/>
      <c r="Z230" s="6"/>
      <c r="AA230" s="6"/>
    </row>
    <row r="231" spans="1:27" ht="11.25" customHeight="1">
      <c r="A231" s="6"/>
      <c r="B231" s="6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5"/>
      <c r="W231" s="6"/>
      <c r="X231" s="6"/>
      <c r="Y231" s="6"/>
      <c r="Z231" s="6"/>
      <c r="AA231" s="6"/>
    </row>
    <row r="232" spans="1:27" ht="11.25" customHeight="1">
      <c r="A232" s="6"/>
      <c r="B232" s="6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5"/>
      <c r="W232" s="6"/>
      <c r="X232" s="6"/>
      <c r="Y232" s="6"/>
      <c r="Z232" s="6"/>
      <c r="AA232" s="6"/>
    </row>
    <row r="233" spans="1:27" ht="11.25" customHeight="1">
      <c r="A233" s="6"/>
      <c r="B233" s="6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5"/>
      <c r="W233" s="6"/>
      <c r="X233" s="6"/>
      <c r="Y233" s="6"/>
      <c r="Z233" s="6"/>
      <c r="AA233" s="6"/>
    </row>
    <row r="234" spans="1:27" ht="11.25" customHeight="1">
      <c r="A234" s="6"/>
      <c r="B234" s="6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5"/>
      <c r="W234" s="6"/>
      <c r="X234" s="6"/>
      <c r="Y234" s="6"/>
      <c r="Z234" s="6"/>
      <c r="AA234" s="6"/>
    </row>
    <row r="235" spans="1:27" ht="11.25" customHeight="1">
      <c r="A235" s="6"/>
      <c r="B235" s="6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5"/>
      <c r="W235" s="6"/>
      <c r="X235" s="6"/>
      <c r="Y235" s="6"/>
      <c r="Z235" s="6"/>
      <c r="AA235" s="6"/>
    </row>
    <row r="236" spans="1:27" ht="11.25" customHeight="1">
      <c r="A236" s="6"/>
      <c r="B236" s="6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5"/>
      <c r="W236" s="6"/>
      <c r="X236" s="6"/>
      <c r="Y236" s="6"/>
      <c r="Z236" s="6"/>
      <c r="AA236" s="6"/>
    </row>
    <row r="237" spans="1:27" ht="11.25" customHeight="1">
      <c r="A237" s="6"/>
      <c r="B237" s="6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5"/>
      <c r="W237" s="6"/>
      <c r="X237" s="6"/>
      <c r="Y237" s="6"/>
      <c r="Z237" s="6"/>
      <c r="AA237" s="6"/>
    </row>
    <row r="238" spans="1:27" ht="11.25" customHeight="1">
      <c r="A238" s="6"/>
      <c r="B238" s="6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5"/>
      <c r="W238" s="6"/>
      <c r="X238" s="6"/>
      <c r="Y238" s="6"/>
      <c r="Z238" s="6"/>
      <c r="AA238" s="6"/>
    </row>
    <row r="239" spans="1:27" ht="11.25" customHeight="1">
      <c r="A239" s="6"/>
      <c r="B239" s="6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5"/>
      <c r="W239" s="6"/>
      <c r="X239" s="6"/>
      <c r="Y239" s="6"/>
      <c r="Z239" s="6"/>
      <c r="AA239" s="6"/>
    </row>
    <row r="240" spans="1:27" ht="11.25" customHeight="1">
      <c r="A240" s="6"/>
      <c r="B240" s="6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5"/>
      <c r="W240" s="6"/>
      <c r="X240" s="6"/>
      <c r="Y240" s="6"/>
      <c r="Z240" s="6"/>
      <c r="AA240" s="6"/>
    </row>
    <row r="241" spans="1:27" ht="11.25" customHeight="1">
      <c r="A241" s="6"/>
      <c r="B241" s="6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5"/>
      <c r="W241" s="6"/>
      <c r="X241" s="6"/>
      <c r="Y241" s="6"/>
      <c r="Z241" s="6"/>
      <c r="AA241" s="6"/>
    </row>
    <row r="242" spans="1:27" ht="11.25" customHeight="1">
      <c r="A242" s="6"/>
      <c r="B242" s="6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5"/>
      <c r="W242" s="6"/>
      <c r="X242" s="6"/>
      <c r="Y242" s="6"/>
      <c r="Z242" s="6"/>
      <c r="AA242" s="6"/>
    </row>
    <row r="243" spans="1:27" ht="11.25" customHeight="1">
      <c r="A243" s="6"/>
      <c r="B243" s="6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5"/>
      <c r="W243" s="6"/>
      <c r="X243" s="6"/>
      <c r="Y243" s="6"/>
      <c r="Z243" s="6"/>
      <c r="AA243" s="6"/>
    </row>
    <row r="244" spans="1:27" ht="11.25" customHeight="1">
      <c r="A244" s="6"/>
      <c r="B244" s="6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5"/>
      <c r="W244" s="6"/>
      <c r="X244" s="6"/>
      <c r="Y244" s="6"/>
      <c r="Z244" s="6"/>
      <c r="AA244" s="6"/>
    </row>
    <row r="245" spans="1:27" ht="11.25" customHeight="1">
      <c r="A245" s="6"/>
      <c r="B245" s="6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5"/>
      <c r="W245" s="6"/>
      <c r="X245" s="6"/>
      <c r="Y245" s="6"/>
      <c r="Z245" s="6"/>
      <c r="AA245" s="6"/>
    </row>
    <row r="246" spans="1:27" ht="11.25" customHeight="1">
      <c r="A246" s="6"/>
      <c r="B246" s="6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5"/>
      <c r="W246" s="6"/>
      <c r="X246" s="6"/>
      <c r="Y246" s="6"/>
      <c r="Z246" s="6"/>
      <c r="AA246" s="6"/>
    </row>
    <row r="247" spans="1:27" ht="11.25" customHeight="1">
      <c r="A247" s="6"/>
      <c r="B247" s="6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5"/>
      <c r="W247" s="6"/>
      <c r="X247" s="6"/>
      <c r="Y247" s="6"/>
      <c r="Z247" s="6"/>
      <c r="AA247" s="6"/>
    </row>
    <row r="248" spans="1:27" ht="11.25" customHeight="1">
      <c r="A248" s="6"/>
      <c r="B248" s="6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5"/>
      <c r="W248" s="6"/>
      <c r="X248" s="6"/>
      <c r="Y248" s="6"/>
      <c r="Z248" s="6"/>
      <c r="AA248" s="6"/>
    </row>
    <row r="249" spans="1:27" ht="11.25" customHeight="1">
      <c r="A249" s="6"/>
      <c r="B249" s="6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5"/>
      <c r="W249" s="6"/>
      <c r="X249" s="6"/>
      <c r="Y249" s="6"/>
      <c r="Z249" s="6"/>
      <c r="AA249" s="6"/>
    </row>
    <row r="250" spans="1:27" ht="11.25" customHeight="1">
      <c r="A250" s="6"/>
      <c r="B250" s="6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5"/>
      <c r="W250" s="6"/>
      <c r="X250" s="6"/>
      <c r="Y250" s="6"/>
      <c r="Z250" s="6"/>
      <c r="AA250" s="6"/>
    </row>
    <row r="251" spans="1:27" ht="11.25" customHeight="1">
      <c r="A251" s="6"/>
      <c r="B251" s="6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5"/>
      <c r="W251" s="6"/>
      <c r="X251" s="6"/>
      <c r="Y251" s="6"/>
      <c r="Z251" s="6"/>
      <c r="AA251" s="6"/>
    </row>
    <row r="252" spans="1:27" ht="11.25" customHeight="1">
      <c r="A252" s="6"/>
      <c r="B252" s="6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5"/>
      <c r="W252" s="6"/>
      <c r="X252" s="6"/>
      <c r="Y252" s="6"/>
      <c r="Z252" s="6"/>
      <c r="AA252" s="6"/>
    </row>
    <row r="253" spans="1:27" ht="11.25" customHeight="1">
      <c r="A253" s="6"/>
      <c r="B253" s="6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5"/>
      <c r="W253" s="6"/>
      <c r="X253" s="6"/>
      <c r="Y253" s="6"/>
      <c r="Z253" s="6"/>
      <c r="AA253" s="6"/>
    </row>
    <row r="254" spans="1:27" ht="11.25" customHeight="1">
      <c r="A254" s="6"/>
      <c r="B254" s="6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5"/>
      <c r="W254" s="6"/>
      <c r="X254" s="6"/>
      <c r="Y254" s="6"/>
      <c r="Z254" s="6"/>
      <c r="AA254" s="6"/>
    </row>
    <row r="255" spans="1:27" ht="11.25" customHeight="1">
      <c r="A255" s="6"/>
      <c r="B255" s="6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5"/>
      <c r="W255" s="6"/>
      <c r="X255" s="6"/>
      <c r="Y255" s="6"/>
      <c r="Z255" s="6"/>
      <c r="AA255" s="6"/>
    </row>
    <row r="256" spans="1:27" ht="11.25" customHeight="1">
      <c r="A256" s="6"/>
      <c r="B256" s="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5"/>
      <c r="W256" s="6"/>
      <c r="X256" s="6"/>
      <c r="Y256" s="6"/>
      <c r="Z256" s="6"/>
      <c r="AA256" s="6"/>
    </row>
    <row r="257" spans="1:27" ht="11.25" customHeight="1">
      <c r="A257" s="6"/>
      <c r="B257" s="6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5"/>
      <c r="W257" s="6"/>
      <c r="X257" s="6"/>
      <c r="Y257" s="6"/>
      <c r="Z257" s="6"/>
      <c r="AA257" s="6"/>
    </row>
    <row r="258" spans="1:27" ht="11.25" customHeight="1">
      <c r="A258" s="6"/>
      <c r="B258" s="6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5"/>
      <c r="W258" s="6"/>
      <c r="X258" s="6"/>
      <c r="Y258" s="6"/>
      <c r="Z258" s="6"/>
      <c r="AA258" s="6"/>
    </row>
    <row r="259" spans="1:27" ht="11.25" customHeight="1">
      <c r="A259" s="6"/>
      <c r="B259" s="6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5"/>
      <c r="W259" s="6"/>
      <c r="X259" s="6"/>
      <c r="Y259" s="6"/>
      <c r="Z259" s="6"/>
      <c r="AA259" s="6"/>
    </row>
    <row r="260" spans="1:27" ht="11.25" customHeight="1">
      <c r="A260" s="6"/>
      <c r="B260" s="6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5"/>
      <c r="W260" s="6"/>
      <c r="X260" s="6"/>
      <c r="Y260" s="6"/>
      <c r="Z260" s="6"/>
      <c r="AA260" s="6"/>
    </row>
    <row r="261" spans="1:27" ht="11.25" customHeight="1">
      <c r="A261" s="6"/>
      <c r="B261" s="6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5"/>
      <c r="W261" s="6"/>
      <c r="X261" s="6"/>
      <c r="Y261" s="6"/>
      <c r="Z261" s="6"/>
      <c r="AA261" s="6"/>
    </row>
    <row r="262" spans="1:27" ht="11.25" customHeight="1">
      <c r="A262" s="6"/>
      <c r="B262" s="6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5"/>
      <c r="W262" s="6"/>
      <c r="X262" s="6"/>
      <c r="Y262" s="6"/>
      <c r="Z262" s="6"/>
      <c r="AA262" s="6"/>
    </row>
    <row r="263" spans="1:27" ht="11.25" customHeight="1">
      <c r="A263" s="6"/>
      <c r="B263" s="6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5"/>
      <c r="W263" s="6"/>
      <c r="X263" s="6"/>
      <c r="Y263" s="6"/>
      <c r="Z263" s="6"/>
      <c r="AA263" s="6"/>
    </row>
    <row r="264" spans="1:27" ht="11.25" customHeight="1">
      <c r="A264" s="6"/>
      <c r="B264" s="6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5"/>
      <c r="W264" s="6"/>
      <c r="X264" s="6"/>
      <c r="Y264" s="6"/>
      <c r="Z264" s="6"/>
      <c r="AA264" s="6"/>
    </row>
    <row r="265" spans="1:27" ht="11.25" customHeight="1">
      <c r="A265" s="6"/>
      <c r="B265" s="6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5"/>
      <c r="W265" s="6"/>
      <c r="X265" s="6"/>
      <c r="Y265" s="6"/>
      <c r="Z265" s="6"/>
      <c r="AA265" s="6"/>
    </row>
    <row r="266" spans="1:27" ht="11.25" customHeight="1">
      <c r="A266" s="6"/>
      <c r="B266" s="6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5"/>
      <c r="W266" s="6"/>
      <c r="X266" s="6"/>
      <c r="Y266" s="6"/>
      <c r="Z266" s="6"/>
      <c r="AA266" s="6"/>
    </row>
    <row r="267" spans="1:27" ht="11.25" customHeight="1">
      <c r="A267" s="6"/>
      <c r="B267" s="6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5"/>
      <c r="W267" s="6"/>
      <c r="X267" s="6"/>
      <c r="Y267" s="6"/>
      <c r="Z267" s="6"/>
      <c r="AA267" s="6"/>
    </row>
    <row r="268" spans="1:27" ht="11.25" customHeight="1">
      <c r="A268" s="6"/>
      <c r="B268" s="6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5"/>
      <c r="W268" s="6"/>
      <c r="X268" s="6"/>
      <c r="Y268" s="6"/>
      <c r="Z268" s="6"/>
      <c r="AA268" s="6"/>
    </row>
    <row r="269" spans="1:27" ht="11.25" customHeight="1">
      <c r="A269" s="6"/>
      <c r="B269" s="6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5"/>
      <c r="W269" s="6"/>
      <c r="X269" s="6"/>
      <c r="Y269" s="6"/>
      <c r="Z269" s="6"/>
      <c r="AA269" s="6"/>
    </row>
    <row r="270" spans="1:27" ht="11.25" customHeight="1">
      <c r="A270" s="6"/>
      <c r="B270" s="6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5"/>
      <c r="W270" s="6"/>
      <c r="X270" s="6"/>
      <c r="Y270" s="6"/>
      <c r="Z270" s="6"/>
      <c r="AA270" s="6"/>
    </row>
    <row r="271" spans="1:27" ht="11.25" customHeight="1">
      <c r="A271" s="6"/>
      <c r="B271" s="6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5"/>
      <c r="W271" s="6"/>
      <c r="X271" s="6"/>
      <c r="Y271" s="6"/>
      <c r="Z271" s="6"/>
      <c r="AA271" s="6"/>
    </row>
    <row r="272" spans="1:27" ht="11.25" customHeight="1">
      <c r="A272" s="6"/>
      <c r="B272" s="6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5"/>
      <c r="W272" s="6"/>
      <c r="X272" s="6"/>
      <c r="Y272" s="6"/>
      <c r="Z272" s="6"/>
      <c r="AA272" s="6"/>
    </row>
    <row r="273" spans="1:27" ht="11.25" customHeight="1">
      <c r="A273" s="6"/>
      <c r="B273" s="6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5"/>
      <c r="W273" s="6"/>
      <c r="X273" s="6"/>
      <c r="Y273" s="6"/>
      <c r="Z273" s="6"/>
      <c r="AA273" s="6"/>
    </row>
    <row r="274" spans="1:27" ht="11.25" customHeight="1">
      <c r="A274" s="6"/>
      <c r="B274" s="6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5"/>
      <c r="W274" s="6"/>
      <c r="X274" s="6"/>
      <c r="Y274" s="6"/>
      <c r="Z274" s="6"/>
      <c r="AA274" s="6"/>
    </row>
    <row r="275" spans="1:27" ht="11.25" customHeight="1">
      <c r="A275" s="6"/>
      <c r="B275" s="6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5"/>
      <c r="W275" s="6"/>
      <c r="X275" s="6"/>
      <c r="Y275" s="6"/>
      <c r="Z275" s="6"/>
      <c r="AA275" s="6"/>
    </row>
    <row r="276" spans="1:27" ht="11.25" customHeight="1">
      <c r="A276" s="6"/>
      <c r="B276" s="6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5"/>
      <c r="W276" s="6"/>
      <c r="X276" s="6"/>
      <c r="Y276" s="6"/>
      <c r="Z276" s="6"/>
      <c r="AA276" s="6"/>
    </row>
    <row r="277" spans="1:27" ht="11.25" customHeight="1">
      <c r="A277" s="6"/>
      <c r="B277" s="6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5"/>
      <c r="W277" s="6"/>
      <c r="X277" s="6"/>
      <c r="Y277" s="6"/>
      <c r="Z277" s="6"/>
      <c r="AA277" s="6"/>
    </row>
    <row r="278" spans="1:27" ht="11.25" customHeight="1">
      <c r="A278" s="6"/>
      <c r="B278" s="6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5"/>
      <c r="W278" s="6"/>
      <c r="X278" s="6"/>
      <c r="Y278" s="6"/>
      <c r="Z278" s="6"/>
      <c r="AA278" s="6"/>
    </row>
    <row r="279" spans="1:27" ht="11.25" customHeight="1">
      <c r="A279" s="6"/>
      <c r="B279" s="6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5"/>
      <c r="W279" s="6"/>
      <c r="X279" s="6"/>
      <c r="Y279" s="6"/>
      <c r="Z279" s="6"/>
      <c r="AA279" s="6"/>
    </row>
    <row r="280" spans="1:27" ht="11.25" customHeight="1">
      <c r="A280" s="6"/>
      <c r="B280" s="6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5"/>
      <c r="W280" s="6"/>
      <c r="X280" s="6"/>
      <c r="Y280" s="6"/>
      <c r="Z280" s="6"/>
      <c r="AA280" s="6"/>
    </row>
    <row r="281" spans="1:27" ht="11.25" customHeight="1">
      <c r="A281" s="6"/>
      <c r="B281" s="6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5"/>
      <c r="W281" s="6"/>
      <c r="X281" s="6"/>
      <c r="Y281" s="6"/>
      <c r="Z281" s="6"/>
      <c r="AA281" s="6"/>
    </row>
    <row r="282" spans="1:27" ht="11.25" customHeight="1">
      <c r="A282" s="6"/>
      <c r="B282" s="6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5"/>
      <c r="W282" s="6"/>
      <c r="X282" s="6"/>
      <c r="Y282" s="6"/>
      <c r="Z282" s="6"/>
      <c r="AA282" s="6"/>
    </row>
    <row r="283" spans="1:27" ht="11.25" customHeight="1">
      <c r="A283" s="6"/>
      <c r="B283" s="6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5"/>
      <c r="W283" s="6"/>
      <c r="X283" s="6"/>
      <c r="Y283" s="6"/>
      <c r="Z283" s="6"/>
      <c r="AA283" s="6"/>
    </row>
    <row r="284" spans="1:27" ht="11.25" customHeight="1">
      <c r="A284" s="6"/>
      <c r="B284" s="6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5"/>
      <c r="W284" s="6"/>
      <c r="X284" s="6"/>
      <c r="Y284" s="6"/>
      <c r="Z284" s="6"/>
      <c r="AA284" s="6"/>
    </row>
    <row r="285" spans="1:27" ht="11.25" customHeight="1">
      <c r="A285" s="6"/>
      <c r="B285" s="6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5"/>
      <c r="W285" s="6"/>
      <c r="X285" s="6"/>
      <c r="Y285" s="6"/>
      <c r="Z285" s="6"/>
      <c r="AA285" s="6"/>
    </row>
    <row r="286" spans="1:27" ht="11.25" customHeight="1">
      <c r="A286" s="6"/>
      <c r="B286" s="6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5"/>
      <c r="W286" s="6"/>
      <c r="X286" s="6"/>
      <c r="Y286" s="6"/>
      <c r="Z286" s="6"/>
      <c r="AA286" s="6"/>
    </row>
    <row r="287" spans="1:27" ht="11.25" customHeight="1">
      <c r="A287" s="6"/>
      <c r="B287" s="6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5"/>
      <c r="W287" s="6"/>
      <c r="X287" s="6"/>
      <c r="Y287" s="6"/>
      <c r="Z287" s="6"/>
      <c r="AA287" s="6"/>
    </row>
    <row r="288" spans="1:27" ht="11.25" customHeight="1">
      <c r="A288" s="6"/>
      <c r="B288" s="6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5"/>
      <c r="W288" s="6"/>
      <c r="X288" s="6"/>
      <c r="Y288" s="6"/>
      <c r="Z288" s="6"/>
      <c r="AA288" s="6"/>
    </row>
    <row r="289" spans="1:27" ht="11.25" customHeight="1">
      <c r="A289" s="6"/>
      <c r="B289" s="6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5"/>
      <c r="W289" s="6"/>
      <c r="X289" s="6"/>
      <c r="Y289" s="6"/>
      <c r="Z289" s="6"/>
      <c r="AA289" s="6"/>
    </row>
    <row r="290" spans="1:27" ht="11.25" customHeight="1">
      <c r="A290" s="6"/>
      <c r="B290" s="6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5"/>
      <c r="W290" s="6"/>
      <c r="X290" s="6"/>
      <c r="Y290" s="6"/>
      <c r="Z290" s="6"/>
      <c r="AA290" s="6"/>
    </row>
    <row r="291" spans="1:27" ht="11.25" customHeight="1">
      <c r="A291" s="6"/>
      <c r="B291" s="6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5"/>
      <c r="W291" s="6"/>
      <c r="X291" s="6"/>
      <c r="Y291" s="6"/>
      <c r="Z291" s="6"/>
      <c r="AA291" s="6"/>
    </row>
    <row r="292" spans="1:27" ht="11.25" customHeight="1">
      <c r="A292" s="6"/>
      <c r="B292" s="6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5"/>
      <c r="W292" s="6"/>
      <c r="X292" s="6"/>
      <c r="Y292" s="6"/>
      <c r="Z292" s="6"/>
      <c r="AA292" s="6"/>
    </row>
    <row r="293" spans="1:27" ht="11.25" customHeight="1">
      <c r="A293" s="6"/>
      <c r="B293" s="6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5"/>
      <c r="W293" s="6"/>
      <c r="X293" s="6"/>
      <c r="Y293" s="6"/>
      <c r="Z293" s="6"/>
      <c r="AA293" s="6"/>
    </row>
    <row r="294" spans="1:27" ht="11.25" customHeight="1">
      <c r="A294" s="6"/>
      <c r="B294" s="6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5"/>
      <c r="W294" s="6"/>
      <c r="X294" s="6"/>
      <c r="Y294" s="6"/>
      <c r="Z294" s="6"/>
      <c r="AA294" s="6"/>
    </row>
    <row r="295" spans="1:27" ht="11.25" customHeight="1">
      <c r="A295" s="6"/>
      <c r="B295" s="6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5"/>
      <c r="W295" s="6"/>
      <c r="X295" s="6"/>
      <c r="Y295" s="6"/>
      <c r="Z295" s="6"/>
      <c r="AA295" s="6"/>
    </row>
    <row r="296" spans="1:27" ht="11.25" customHeight="1">
      <c r="A296" s="6"/>
      <c r="B296" s="6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5"/>
      <c r="W296" s="6"/>
      <c r="X296" s="6"/>
      <c r="Y296" s="6"/>
      <c r="Z296" s="6"/>
      <c r="AA296" s="6"/>
    </row>
    <row r="297" spans="1:27" ht="11.25" customHeight="1">
      <c r="A297" s="6"/>
      <c r="B297" s="6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5"/>
      <c r="W297" s="6"/>
      <c r="X297" s="6"/>
      <c r="Y297" s="6"/>
      <c r="Z297" s="6"/>
      <c r="AA297" s="6"/>
    </row>
    <row r="298" spans="1:27" ht="11.25" customHeight="1">
      <c r="A298" s="6"/>
      <c r="B298" s="6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5"/>
      <c r="W298" s="6"/>
      <c r="X298" s="6"/>
      <c r="Y298" s="6"/>
      <c r="Z298" s="6"/>
      <c r="AA298" s="6"/>
    </row>
    <row r="299" spans="1:27" ht="11.25" customHeight="1">
      <c r="A299" s="6"/>
      <c r="B299" s="6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5"/>
      <c r="W299" s="6"/>
      <c r="X299" s="6"/>
      <c r="Y299" s="6"/>
      <c r="Z299" s="6"/>
      <c r="AA299" s="6"/>
    </row>
    <row r="300" spans="1:27" ht="11.25" customHeight="1">
      <c r="A300" s="6"/>
      <c r="B300" s="6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5"/>
      <c r="W300" s="6"/>
      <c r="X300" s="6"/>
      <c r="Y300" s="6"/>
      <c r="Z300" s="6"/>
      <c r="AA300" s="6"/>
    </row>
    <row r="301" spans="1:27" ht="11.25" customHeight="1">
      <c r="A301" s="6"/>
      <c r="B301" s="6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5"/>
      <c r="W301" s="6"/>
      <c r="X301" s="6"/>
      <c r="Y301" s="6"/>
      <c r="Z301" s="6"/>
      <c r="AA301" s="6"/>
    </row>
    <row r="302" spans="1:27" ht="11.25" customHeight="1">
      <c r="A302" s="6"/>
      <c r="B302" s="6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5"/>
      <c r="W302" s="6"/>
      <c r="X302" s="6"/>
      <c r="Y302" s="6"/>
      <c r="Z302" s="6"/>
      <c r="AA302" s="6"/>
    </row>
    <row r="303" spans="1:27" ht="11.25" customHeight="1">
      <c r="A303" s="6"/>
      <c r="B303" s="6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5"/>
      <c r="W303" s="6"/>
      <c r="X303" s="6"/>
      <c r="Y303" s="6"/>
      <c r="Z303" s="6"/>
      <c r="AA303" s="6"/>
    </row>
    <row r="304" spans="1:27" ht="11.25" customHeight="1">
      <c r="A304" s="6"/>
      <c r="B304" s="6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5"/>
      <c r="W304" s="6"/>
      <c r="X304" s="6"/>
      <c r="Y304" s="6"/>
      <c r="Z304" s="6"/>
      <c r="AA304" s="6"/>
    </row>
    <row r="305" spans="1:27" ht="11.25" customHeight="1">
      <c r="A305" s="6"/>
      <c r="B305" s="6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5"/>
      <c r="W305" s="6"/>
      <c r="X305" s="6"/>
      <c r="Y305" s="6"/>
      <c r="Z305" s="6"/>
      <c r="AA305" s="6"/>
    </row>
    <row r="306" spans="1:27" ht="11.25" customHeight="1">
      <c r="A306" s="6"/>
      <c r="B306" s="6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5"/>
      <c r="W306" s="6"/>
      <c r="X306" s="6"/>
      <c r="Y306" s="6"/>
      <c r="Z306" s="6"/>
      <c r="AA306" s="6"/>
    </row>
    <row r="307" spans="1:27" ht="11.25" customHeight="1">
      <c r="A307" s="6"/>
      <c r="B307" s="6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5"/>
      <c r="W307" s="6"/>
      <c r="X307" s="6"/>
      <c r="Y307" s="6"/>
      <c r="Z307" s="6"/>
      <c r="AA307" s="6"/>
    </row>
    <row r="308" spans="1:27" ht="11.25" customHeight="1">
      <c r="A308" s="6"/>
      <c r="B308" s="6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5"/>
      <c r="W308" s="6"/>
      <c r="X308" s="6"/>
      <c r="Y308" s="6"/>
      <c r="Z308" s="6"/>
      <c r="AA308" s="6"/>
    </row>
    <row r="309" spans="1:27" ht="11.25" customHeight="1">
      <c r="A309" s="6"/>
      <c r="B309" s="6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5"/>
      <c r="W309" s="6"/>
      <c r="X309" s="6"/>
      <c r="Y309" s="6"/>
      <c r="Z309" s="6"/>
      <c r="AA309" s="6"/>
    </row>
    <row r="310" spans="1:27" ht="11.25" customHeight="1">
      <c r="A310" s="6"/>
      <c r="B310" s="6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5"/>
      <c r="W310" s="6"/>
      <c r="X310" s="6"/>
      <c r="Y310" s="6"/>
      <c r="Z310" s="6"/>
      <c r="AA310" s="6"/>
    </row>
    <row r="311" spans="1:27" ht="11.25" customHeight="1">
      <c r="A311" s="6"/>
      <c r="B311" s="6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5"/>
      <c r="W311" s="6"/>
      <c r="X311" s="6"/>
      <c r="Y311" s="6"/>
      <c r="Z311" s="6"/>
      <c r="AA311" s="6"/>
    </row>
    <row r="312" spans="1:27" ht="11.25" customHeight="1">
      <c r="A312" s="6"/>
      <c r="B312" s="6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5"/>
      <c r="W312" s="6"/>
      <c r="X312" s="6"/>
      <c r="Y312" s="6"/>
      <c r="Z312" s="6"/>
      <c r="AA312" s="6"/>
    </row>
    <row r="313" spans="1:27" ht="11.25" customHeight="1">
      <c r="A313" s="6"/>
      <c r="B313" s="6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5"/>
      <c r="W313" s="6"/>
      <c r="X313" s="6"/>
      <c r="Y313" s="6"/>
      <c r="Z313" s="6"/>
      <c r="AA313" s="6"/>
    </row>
    <row r="314" spans="1:27" ht="11.25" customHeight="1">
      <c r="A314" s="6"/>
      <c r="B314" s="6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5"/>
      <c r="W314" s="6"/>
      <c r="X314" s="6"/>
      <c r="Y314" s="6"/>
      <c r="Z314" s="6"/>
      <c r="AA314" s="6"/>
    </row>
    <row r="315" spans="1:27" ht="11.25" customHeight="1">
      <c r="A315" s="6"/>
      <c r="B315" s="6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5"/>
      <c r="W315" s="6"/>
      <c r="X315" s="6"/>
      <c r="Y315" s="6"/>
      <c r="Z315" s="6"/>
      <c r="AA315" s="6"/>
    </row>
    <row r="316" spans="1:27" ht="11.25" customHeight="1">
      <c r="A316" s="6"/>
      <c r="B316" s="6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5"/>
      <c r="W316" s="6"/>
      <c r="X316" s="6"/>
      <c r="Y316" s="6"/>
      <c r="Z316" s="6"/>
      <c r="AA316" s="6"/>
    </row>
    <row r="317" spans="1:27" ht="11.25" customHeight="1">
      <c r="A317" s="6"/>
      <c r="B317" s="6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5"/>
      <c r="W317" s="6"/>
      <c r="X317" s="6"/>
      <c r="Y317" s="6"/>
      <c r="Z317" s="6"/>
      <c r="AA317" s="6"/>
    </row>
    <row r="318" spans="1:27" ht="11.25" customHeight="1">
      <c r="A318" s="6"/>
      <c r="B318" s="6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5"/>
      <c r="W318" s="6"/>
      <c r="X318" s="6"/>
      <c r="Y318" s="6"/>
      <c r="Z318" s="6"/>
      <c r="AA318" s="6"/>
    </row>
    <row r="319" spans="1:27" ht="11.25" customHeight="1">
      <c r="A319" s="6"/>
      <c r="B319" s="6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5"/>
      <c r="W319" s="6"/>
      <c r="X319" s="6"/>
      <c r="Y319" s="6"/>
      <c r="Z319" s="6"/>
      <c r="AA319" s="6"/>
    </row>
    <row r="320" spans="1:27" ht="11.25" customHeight="1">
      <c r="A320" s="6"/>
      <c r="B320" s="6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5"/>
      <c r="W320" s="6"/>
      <c r="X320" s="6"/>
      <c r="Y320" s="6"/>
      <c r="Z320" s="6"/>
      <c r="AA320" s="6"/>
    </row>
    <row r="321" spans="1:27" ht="11.25" customHeight="1">
      <c r="A321" s="6"/>
      <c r="B321" s="6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5"/>
      <c r="W321" s="6"/>
      <c r="X321" s="6"/>
      <c r="Y321" s="6"/>
      <c r="Z321" s="6"/>
      <c r="AA321" s="6"/>
    </row>
    <row r="322" spans="1:27" ht="11.25" customHeight="1">
      <c r="A322" s="6"/>
      <c r="B322" s="6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5"/>
      <c r="W322" s="6"/>
      <c r="X322" s="6"/>
      <c r="Y322" s="6"/>
      <c r="Z322" s="6"/>
      <c r="AA322" s="6"/>
    </row>
    <row r="323" spans="1:27" ht="11.25" customHeight="1">
      <c r="A323" s="6"/>
      <c r="B323" s="6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5"/>
      <c r="W323" s="6"/>
      <c r="X323" s="6"/>
      <c r="Y323" s="6"/>
      <c r="Z323" s="6"/>
      <c r="AA323" s="6"/>
    </row>
    <row r="324" spans="1:27" ht="11.25" customHeight="1">
      <c r="A324" s="6"/>
      <c r="B324" s="6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5"/>
      <c r="W324" s="6"/>
      <c r="X324" s="6"/>
      <c r="Y324" s="6"/>
      <c r="Z324" s="6"/>
      <c r="AA324" s="6"/>
    </row>
    <row r="325" spans="1:27" ht="11.25" customHeight="1">
      <c r="A325" s="6"/>
      <c r="B325" s="6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5"/>
      <c r="W325" s="6"/>
      <c r="X325" s="6"/>
      <c r="Y325" s="6"/>
      <c r="Z325" s="6"/>
      <c r="AA325" s="6"/>
    </row>
    <row r="326" spans="1:27" ht="11.25" customHeight="1">
      <c r="A326" s="6"/>
      <c r="B326" s="6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5"/>
      <c r="W326" s="6"/>
      <c r="X326" s="6"/>
      <c r="Y326" s="6"/>
      <c r="Z326" s="6"/>
      <c r="AA326" s="6"/>
    </row>
    <row r="327" spans="1:27" ht="11.25" customHeight="1">
      <c r="A327" s="6"/>
      <c r="B327" s="6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5"/>
      <c r="W327" s="6"/>
      <c r="X327" s="6"/>
      <c r="Y327" s="6"/>
      <c r="Z327" s="6"/>
      <c r="AA327" s="6"/>
    </row>
    <row r="328" spans="1:27" ht="11.25" customHeight="1">
      <c r="A328" s="6"/>
      <c r="B328" s="6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5"/>
      <c r="W328" s="6"/>
      <c r="X328" s="6"/>
      <c r="Y328" s="6"/>
      <c r="Z328" s="6"/>
      <c r="AA328" s="6"/>
    </row>
    <row r="329" spans="1:27" ht="11.25" customHeight="1">
      <c r="A329" s="6"/>
      <c r="B329" s="6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5"/>
      <c r="W329" s="6"/>
      <c r="X329" s="6"/>
      <c r="Y329" s="6"/>
      <c r="Z329" s="6"/>
      <c r="AA329" s="6"/>
    </row>
    <row r="330" spans="1:27" ht="11.25" customHeight="1">
      <c r="A330" s="6"/>
      <c r="B330" s="6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5"/>
      <c r="W330" s="6"/>
      <c r="X330" s="6"/>
      <c r="Y330" s="6"/>
      <c r="Z330" s="6"/>
      <c r="AA330" s="6"/>
    </row>
    <row r="331" spans="1:27" ht="11.25" customHeight="1">
      <c r="A331" s="6"/>
      <c r="B331" s="6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5"/>
      <c r="W331" s="6"/>
      <c r="X331" s="6"/>
      <c r="Y331" s="6"/>
      <c r="Z331" s="6"/>
      <c r="AA331" s="6"/>
    </row>
    <row r="332" spans="1:27" ht="11.25" customHeight="1">
      <c r="A332" s="6"/>
      <c r="B332" s="6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5"/>
      <c r="W332" s="6"/>
      <c r="X332" s="6"/>
      <c r="Y332" s="6"/>
      <c r="Z332" s="6"/>
      <c r="AA332" s="6"/>
    </row>
    <row r="333" spans="1:27" ht="11.25" customHeight="1">
      <c r="A333" s="6"/>
      <c r="B333" s="6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5"/>
      <c r="W333" s="6"/>
      <c r="X333" s="6"/>
      <c r="Y333" s="6"/>
      <c r="Z333" s="6"/>
      <c r="AA333" s="6"/>
    </row>
    <row r="334" spans="1:27" ht="11.25" customHeight="1">
      <c r="A334" s="6"/>
      <c r="B334" s="6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5"/>
      <c r="W334" s="6"/>
      <c r="X334" s="6"/>
      <c r="Y334" s="6"/>
      <c r="Z334" s="6"/>
      <c r="AA334" s="6"/>
    </row>
    <row r="335" spans="1:27" ht="11.25" customHeight="1">
      <c r="A335" s="6"/>
      <c r="B335" s="6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5"/>
      <c r="W335" s="6"/>
      <c r="X335" s="6"/>
      <c r="Y335" s="6"/>
      <c r="Z335" s="6"/>
      <c r="AA335" s="6"/>
    </row>
    <row r="336" spans="1:27" ht="11.25" customHeight="1">
      <c r="A336" s="6"/>
      <c r="B336" s="6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5"/>
      <c r="W336" s="6"/>
      <c r="X336" s="6"/>
      <c r="Y336" s="6"/>
      <c r="Z336" s="6"/>
      <c r="AA336" s="6"/>
    </row>
    <row r="337" spans="1:27" ht="11.25" customHeight="1">
      <c r="A337" s="6"/>
      <c r="B337" s="6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5"/>
      <c r="W337" s="6"/>
      <c r="X337" s="6"/>
      <c r="Y337" s="6"/>
      <c r="Z337" s="6"/>
      <c r="AA337" s="6"/>
    </row>
    <row r="338" spans="1:27" ht="11.25" customHeight="1">
      <c r="A338" s="6"/>
      <c r="B338" s="6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5"/>
      <c r="W338" s="6"/>
      <c r="X338" s="6"/>
      <c r="Y338" s="6"/>
      <c r="Z338" s="6"/>
      <c r="AA338" s="6"/>
    </row>
    <row r="339" spans="1:27" ht="11.25" customHeight="1">
      <c r="A339" s="6"/>
      <c r="B339" s="6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5"/>
      <c r="W339" s="6"/>
      <c r="X339" s="6"/>
      <c r="Y339" s="6"/>
      <c r="Z339" s="6"/>
      <c r="AA339" s="6"/>
    </row>
    <row r="340" spans="1:27" ht="11.25" customHeight="1">
      <c r="A340" s="6"/>
      <c r="B340" s="6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5"/>
      <c r="W340" s="6"/>
      <c r="X340" s="6"/>
      <c r="Y340" s="6"/>
      <c r="Z340" s="6"/>
      <c r="AA340" s="6"/>
    </row>
    <row r="341" spans="1:27" ht="11.25" customHeight="1">
      <c r="A341" s="6"/>
      <c r="B341" s="6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5"/>
      <c r="W341" s="6"/>
      <c r="X341" s="6"/>
      <c r="Y341" s="6"/>
      <c r="Z341" s="6"/>
      <c r="AA341" s="6"/>
    </row>
    <row r="342" spans="1:27" ht="11.25" customHeight="1">
      <c r="A342" s="6"/>
      <c r="B342" s="6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5"/>
      <c r="W342" s="6"/>
      <c r="X342" s="6"/>
      <c r="Y342" s="6"/>
      <c r="Z342" s="6"/>
      <c r="AA342" s="6"/>
    </row>
    <row r="343" spans="1:27" ht="11.25" customHeight="1">
      <c r="A343" s="6"/>
      <c r="B343" s="6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5"/>
      <c r="W343" s="6"/>
      <c r="X343" s="6"/>
      <c r="Y343" s="6"/>
      <c r="Z343" s="6"/>
      <c r="AA343" s="6"/>
    </row>
    <row r="344" spans="1:27" ht="11.25" customHeight="1">
      <c r="A344" s="6"/>
      <c r="B344" s="6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5"/>
      <c r="W344" s="6"/>
      <c r="X344" s="6"/>
      <c r="Y344" s="6"/>
      <c r="Z344" s="6"/>
      <c r="AA344" s="6"/>
    </row>
    <row r="345" spans="1:27" ht="11.25" customHeight="1">
      <c r="A345" s="6"/>
      <c r="B345" s="6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5"/>
      <c r="W345" s="6"/>
      <c r="X345" s="6"/>
      <c r="Y345" s="6"/>
      <c r="Z345" s="6"/>
      <c r="AA345" s="6"/>
    </row>
    <row r="346" spans="1:27" ht="11.25" customHeight="1">
      <c r="A346" s="6"/>
      <c r="B346" s="6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5"/>
      <c r="W346" s="6"/>
      <c r="X346" s="6"/>
      <c r="Y346" s="6"/>
      <c r="Z346" s="6"/>
      <c r="AA346" s="6"/>
    </row>
    <row r="347" spans="1:27" ht="11.25" customHeight="1">
      <c r="A347" s="6"/>
      <c r="B347" s="6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5"/>
      <c r="W347" s="6"/>
      <c r="X347" s="6"/>
      <c r="Y347" s="6"/>
      <c r="Z347" s="6"/>
      <c r="AA347" s="6"/>
    </row>
    <row r="348" spans="1:27" ht="11.25" customHeight="1">
      <c r="A348" s="6"/>
      <c r="B348" s="6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5"/>
      <c r="W348" s="6"/>
      <c r="X348" s="6"/>
      <c r="Y348" s="6"/>
      <c r="Z348" s="6"/>
      <c r="AA348" s="6"/>
    </row>
    <row r="349" spans="1:27" ht="11.25" customHeight="1">
      <c r="A349" s="6"/>
      <c r="B349" s="6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5"/>
      <c r="W349" s="6"/>
      <c r="X349" s="6"/>
      <c r="Y349" s="6"/>
      <c r="Z349" s="6"/>
      <c r="AA349" s="6"/>
    </row>
    <row r="350" spans="1:27" ht="11.25" customHeight="1">
      <c r="A350" s="6"/>
      <c r="B350" s="6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5"/>
      <c r="W350" s="6"/>
      <c r="X350" s="6"/>
      <c r="Y350" s="6"/>
      <c r="Z350" s="6"/>
      <c r="AA350" s="6"/>
    </row>
    <row r="351" spans="1:27" ht="11.25" customHeight="1">
      <c r="A351" s="6"/>
      <c r="B351" s="6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5"/>
      <c r="W351" s="6"/>
      <c r="X351" s="6"/>
      <c r="Y351" s="6"/>
      <c r="Z351" s="6"/>
      <c r="AA351" s="6"/>
    </row>
    <row r="352" spans="1:27" ht="11.25" customHeight="1">
      <c r="A352" s="6"/>
      <c r="B352" s="6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5"/>
      <c r="W352" s="6"/>
      <c r="X352" s="6"/>
      <c r="Y352" s="6"/>
      <c r="Z352" s="6"/>
      <c r="AA352" s="6"/>
    </row>
    <row r="353" spans="1:27" ht="11.25" customHeight="1">
      <c r="A353" s="6"/>
      <c r="B353" s="6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5"/>
      <c r="W353" s="6"/>
      <c r="X353" s="6"/>
      <c r="Y353" s="6"/>
      <c r="Z353" s="6"/>
      <c r="AA353" s="6"/>
    </row>
    <row r="354" spans="1:27" ht="11.25" customHeight="1">
      <c r="A354" s="6"/>
      <c r="B354" s="6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5"/>
      <c r="W354" s="6"/>
      <c r="X354" s="6"/>
      <c r="Y354" s="6"/>
      <c r="Z354" s="6"/>
      <c r="AA354" s="6"/>
    </row>
    <row r="355" spans="1:27" ht="11.25" customHeight="1">
      <c r="A355" s="6"/>
      <c r="B355" s="6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5"/>
      <c r="W355" s="6"/>
      <c r="X355" s="6"/>
      <c r="Y355" s="6"/>
      <c r="Z355" s="6"/>
      <c r="AA355" s="6"/>
    </row>
    <row r="356" spans="1:27" ht="11.25" customHeight="1">
      <c r="A356" s="6"/>
      <c r="B356" s="6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5"/>
      <c r="W356" s="6"/>
      <c r="X356" s="6"/>
      <c r="Y356" s="6"/>
      <c r="Z356" s="6"/>
      <c r="AA356" s="6"/>
    </row>
    <row r="357" spans="1:27" ht="11.25" customHeight="1">
      <c r="A357" s="6"/>
      <c r="B357" s="6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5"/>
      <c r="W357" s="6"/>
      <c r="X357" s="6"/>
      <c r="Y357" s="6"/>
      <c r="Z357" s="6"/>
      <c r="AA357" s="6"/>
    </row>
    <row r="358" spans="1:27" ht="11.25" customHeight="1">
      <c r="A358" s="6"/>
      <c r="B358" s="6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5"/>
      <c r="W358" s="6"/>
      <c r="X358" s="6"/>
      <c r="Y358" s="6"/>
      <c r="Z358" s="6"/>
      <c r="AA358" s="6"/>
    </row>
    <row r="359" spans="1:27" ht="11.25" customHeight="1">
      <c r="A359" s="6"/>
      <c r="B359" s="6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5"/>
      <c r="W359" s="6"/>
      <c r="X359" s="6"/>
      <c r="Y359" s="6"/>
      <c r="Z359" s="6"/>
      <c r="AA359" s="6"/>
    </row>
    <row r="360" spans="1:27" ht="11.25" customHeight="1">
      <c r="A360" s="6"/>
      <c r="B360" s="6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5"/>
      <c r="W360" s="6"/>
      <c r="X360" s="6"/>
      <c r="Y360" s="6"/>
      <c r="Z360" s="6"/>
      <c r="AA360" s="6"/>
    </row>
    <row r="361" spans="1:27" ht="11.25" customHeight="1">
      <c r="A361" s="6"/>
      <c r="B361" s="6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5"/>
      <c r="W361" s="6"/>
      <c r="X361" s="6"/>
      <c r="Y361" s="6"/>
      <c r="Z361" s="6"/>
      <c r="AA361" s="6"/>
    </row>
    <row r="362" spans="1:27" ht="11.25" customHeight="1">
      <c r="A362" s="6"/>
      <c r="B362" s="6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5"/>
      <c r="W362" s="6"/>
      <c r="X362" s="6"/>
      <c r="Y362" s="6"/>
      <c r="Z362" s="6"/>
      <c r="AA362" s="6"/>
    </row>
    <row r="363" spans="1:27" ht="11.25" customHeight="1">
      <c r="A363" s="6"/>
      <c r="B363" s="6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5"/>
      <c r="W363" s="6"/>
      <c r="X363" s="6"/>
      <c r="Y363" s="6"/>
      <c r="Z363" s="6"/>
      <c r="AA363" s="6"/>
    </row>
    <row r="364" spans="1:27" ht="11.25" customHeight="1">
      <c r="A364" s="6"/>
      <c r="B364" s="6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5"/>
      <c r="W364" s="6"/>
      <c r="X364" s="6"/>
      <c r="Y364" s="6"/>
      <c r="Z364" s="6"/>
      <c r="AA364" s="6"/>
    </row>
    <row r="365" spans="1:27" ht="11.25" customHeight="1">
      <c r="A365" s="6"/>
      <c r="B365" s="6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5"/>
      <c r="W365" s="6"/>
      <c r="X365" s="6"/>
      <c r="Y365" s="6"/>
      <c r="Z365" s="6"/>
      <c r="AA365" s="6"/>
    </row>
    <row r="366" spans="1:27" ht="11.25" customHeight="1">
      <c r="A366" s="6"/>
      <c r="B366" s="6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5"/>
      <c r="W366" s="6"/>
      <c r="X366" s="6"/>
      <c r="Y366" s="6"/>
      <c r="Z366" s="6"/>
      <c r="AA366" s="6"/>
    </row>
    <row r="367" spans="1:27" ht="11.25" customHeight="1">
      <c r="A367" s="6"/>
      <c r="B367" s="6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5"/>
      <c r="W367" s="6"/>
      <c r="X367" s="6"/>
      <c r="Y367" s="6"/>
      <c r="Z367" s="6"/>
      <c r="AA367" s="6"/>
    </row>
    <row r="368" spans="1:27" ht="11.25" customHeight="1">
      <c r="A368" s="6"/>
      <c r="B368" s="6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5"/>
      <c r="W368" s="6"/>
      <c r="X368" s="6"/>
      <c r="Y368" s="6"/>
      <c r="Z368" s="6"/>
      <c r="AA368" s="6"/>
    </row>
    <row r="369" spans="1:27" ht="11.25" customHeight="1">
      <c r="A369" s="6"/>
      <c r="B369" s="6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5"/>
      <c r="W369" s="6"/>
      <c r="X369" s="6"/>
      <c r="Y369" s="6"/>
      <c r="Z369" s="6"/>
      <c r="AA369" s="6"/>
    </row>
    <row r="370" spans="1:27" ht="11.25" customHeight="1">
      <c r="A370" s="6"/>
      <c r="B370" s="6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5"/>
      <c r="W370" s="6"/>
      <c r="X370" s="6"/>
      <c r="Y370" s="6"/>
      <c r="Z370" s="6"/>
      <c r="AA370" s="6"/>
    </row>
    <row r="371" spans="1:27" ht="11.25" customHeight="1">
      <c r="A371" s="6"/>
      <c r="B371" s="6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5"/>
      <c r="W371" s="6"/>
      <c r="X371" s="6"/>
      <c r="Y371" s="6"/>
      <c r="Z371" s="6"/>
      <c r="AA371" s="6"/>
    </row>
    <row r="372" spans="1:27" ht="11.25" customHeight="1">
      <c r="A372" s="6"/>
      <c r="B372" s="6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5"/>
      <c r="W372" s="6"/>
      <c r="X372" s="6"/>
      <c r="Y372" s="6"/>
      <c r="Z372" s="6"/>
      <c r="AA372" s="6"/>
    </row>
    <row r="373" spans="1:27" ht="11.25" customHeight="1">
      <c r="A373" s="6"/>
      <c r="B373" s="6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5"/>
      <c r="W373" s="6"/>
      <c r="X373" s="6"/>
      <c r="Y373" s="6"/>
      <c r="Z373" s="6"/>
      <c r="AA373" s="6"/>
    </row>
    <row r="374" spans="1:27" ht="11.25" customHeight="1">
      <c r="A374" s="6"/>
      <c r="B374" s="6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5"/>
      <c r="W374" s="6"/>
      <c r="X374" s="6"/>
      <c r="Y374" s="6"/>
      <c r="Z374" s="6"/>
      <c r="AA374" s="6"/>
    </row>
    <row r="375" spans="1:27" ht="11.25" customHeight="1">
      <c r="A375" s="6"/>
      <c r="B375" s="6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5"/>
      <c r="W375" s="6"/>
      <c r="X375" s="6"/>
      <c r="Y375" s="6"/>
      <c r="Z375" s="6"/>
      <c r="AA375" s="6"/>
    </row>
    <row r="376" spans="1:27" ht="11.25" customHeight="1">
      <c r="A376" s="6"/>
      <c r="B376" s="6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5"/>
      <c r="W376" s="6"/>
      <c r="X376" s="6"/>
      <c r="Y376" s="6"/>
      <c r="Z376" s="6"/>
      <c r="AA376" s="6"/>
    </row>
    <row r="377" spans="1:27" ht="11.25" customHeight="1">
      <c r="A377" s="6"/>
      <c r="B377" s="6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5"/>
      <c r="W377" s="6"/>
      <c r="X377" s="6"/>
      <c r="Y377" s="6"/>
      <c r="Z377" s="6"/>
      <c r="AA377" s="6"/>
    </row>
    <row r="378" spans="1:27" ht="11.25" customHeight="1">
      <c r="A378" s="6"/>
      <c r="B378" s="6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5"/>
      <c r="W378" s="6"/>
      <c r="X378" s="6"/>
      <c r="Y378" s="6"/>
      <c r="Z378" s="6"/>
      <c r="AA378" s="6"/>
    </row>
    <row r="379" spans="1:27" ht="11.25" customHeight="1">
      <c r="A379" s="6"/>
      <c r="B379" s="6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5"/>
      <c r="W379" s="6"/>
      <c r="X379" s="6"/>
      <c r="Y379" s="6"/>
      <c r="Z379" s="6"/>
      <c r="AA379" s="6"/>
    </row>
    <row r="380" spans="1:27" ht="11.25" customHeight="1">
      <c r="A380" s="6"/>
      <c r="B380" s="6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5"/>
      <c r="W380" s="6"/>
      <c r="X380" s="6"/>
      <c r="Y380" s="6"/>
      <c r="Z380" s="6"/>
      <c r="AA380" s="6"/>
    </row>
    <row r="381" spans="1:27" ht="11.25" customHeight="1">
      <c r="A381" s="6"/>
      <c r="B381" s="6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5"/>
      <c r="W381" s="6"/>
      <c r="X381" s="6"/>
      <c r="Y381" s="6"/>
      <c r="Z381" s="6"/>
      <c r="AA381" s="6"/>
    </row>
    <row r="382" spans="1:27" ht="11.25" customHeight="1">
      <c r="A382" s="6"/>
      <c r="B382" s="6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5"/>
      <c r="W382" s="6"/>
      <c r="X382" s="6"/>
      <c r="Y382" s="6"/>
      <c r="Z382" s="6"/>
      <c r="AA382" s="6"/>
    </row>
    <row r="383" spans="1:27" ht="11.25" customHeight="1">
      <c r="A383" s="6"/>
      <c r="B383" s="6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5"/>
      <c r="W383" s="6"/>
      <c r="X383" s="6"/>
      <c r="Y383" s="6"/>
      <c r="Z383" s="6"/>
      <c r="AA383" s="6"/>
    </row>
    <row r="384" spans="1:27" ht="11.25" customHeight="1">
      <c r="A384" s="6"/>
      <c r="B384" s="6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5"/>
      <c r="W384" s="6"/>
      <c r="X384" s="6"/>
      <c r="Y384" s="6"/>
      <c r="Z384" s="6"/>
      <c r="AA384" s="6"/>
    </row>
    <row r="385" spans="1:27" ht="11.25" customHeight="1">
      <c r="A385" s="6"/>
      <c r="B385" s="6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5"/>
      <c r="W385" s="6"/>
      <c r="X385" s="6"/>
      <c r="Y385" s="6"/>
      <c r="Z385" s="6"/>
      <c r="AA385" s="6"/>
    </row>
    <row r="386" spans="1:27" ht="11.25" customHeight="1">
      <c r="A386" s="6"/>
      <c r="B386" s="6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5"/>
      <c r="W386" s="6"/>
      <c r="X386" s="6"/>
      <c r="Y386" s="6"/>
      <c r="Z386" s="6"/>
      <c r="AA386" s="6"/>
    </row>
    <row r="387" spans="1:27" ht="11.25" customHeight="1">
      <c r="A387" s="6"/>
      <c r="B387" s="6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5"/>
      <c r="W387" s="6"/>
      <c r="X387" s="6"/>
      <c r="Y387" s="6"/>
      <c r="Z387" s="6"/>
      <c r="AA387" s="6"/>
    </row>
    <row r="388" spans="1:27" ht="11.25" customHeight="1">
      <c r="A388" s="6"/>
      <c r="B388" s="6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5"/>
      <c r="W388" s="6"/>
      <c r="X388" s="6"/>
      <c r="Y388" s="6"/>
      <c r="Z388" s="6"/>
      <c r="AA388" s="6"/>
    </row>
    <row r="389" spans="1:27" ht="11.25" customHeight="1">
      <c r="A389" s="6"/>
      <c r="B389" s="6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5"/>
      <c r="W389" s="6"/>
      <c r="X389" s="6"/>
      <c r="Y389" s="6"/>
      <c r="Z389" s="6"/>
      <c r="AA389" s="6"/>
    </row>
    <row r="390" spans="1:27" ht="11.25" customHeight="1">
      <c r="A390" s="6"/>
      <c r="B390" s="6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5"/>
      <c r="W390" s="6"/>
      <c r="X390" s="6"/>
      <c r="Y390" s="6"/>
      <c r="Z390" s="6"/>
      <c r="AA390" s="6"/>
    </row>
    <row r="391" spans="1:27" ht="11.25" customHeight="1">
      <c r="A391" s="6"/>
      <c r="B391" s="6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5"/>
      <c r="W391" s="6"/>
      <c r="X391" s="6"/>
      <c r="Y391" s="6"/>
      <c r="Z391" s="6"/>
      <c r="AA391" s="6"/>
    </row>
    <row r="392" spans="1:27" ht="11.25" customHeight="1">
      <c r="A392" s="6"/>
      <c r="B392" s="6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5"/>
      <c r="W392" s="6"/>
      <c r="X392" s="6"/>
      <c r="Y392" s="6"/>
      <c r="Z392" s="6"/>
      <c r="AA392" s="6"/>
    </row>
    <row r="393" spans="1:27" ht="11.25" customHeight="1">
      <c r="A393" s="6"/>
      <c r="B393" s="6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5"/>
      <c r="W393" s="6"/>
      <c r="X393" s="6"/>
      <c r="Y393" s="6"/>
      <c r="Z393" s="6"/>
      <c r="AA393" s="6"/>
    </row>
    <row r="394" spans="1:27" ht="11.25" customHeight="1">
      <c r="A394" s="6"/>
      <c r="B394" s="6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5"/>
      <c r="W394" s="6"/>
      <c r="X394" s="6"/>
      <c r="Y394" s="6"/>
      <c r="Z394" s="6"/>
      <c r="AA394" s="6"/>
    </row>
    <row r="395" spans="1:27" ht="11.25" customHeight="1">
      <c r="A395" s="6"/>
      <c r="B395" s="6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5"/>
      <c r="W395" s="6"/>
      <c r="X395" s="6"/>
      <c r="Y395" s="6"/>
      <c r="Z395" s="6"/>
      <c r="AA395" s="6"/>
    </row>
    <row r="396" spans="1:27" ht="11.25" customHeight="1">
      <c r="A396" s="6"/>
      <c r="B396" s="6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5"/>
      <c r="W396" s="6"/>
      <c r="X396" s="6"/>
      <c r="Y396" s="6"/>
      <c r="Z396" s="6"/>
      <c r="AA396" s="6"/>
    </row>
    <row r="397" spans="1:27" ht="11.25" customHeight="1">
      <c r="A397" s="6"/>
      <c r="B397" s="6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5"/>
      <c r="W397" s="6"/>
      <c r="X397" s="6"/>
      <c r="Y397" s="6"/>
      <c r="Z397" s="6"/>
      <c r="AA397" s="6"/>
    </row>
    <row r="398" spans="1:27" ht="11.25" customHeight="1">
      <c r="A398" s="6"/>
      <c r="B398" s="6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5"/>
      <c r="W398" s="6"/>
      <c r="X398" s="6"/>
      <c r="Y398" s="6"/>
      <c r="Z398" s="6"/>
      <c r="AA398" s="6"/>
    </row>
    <row r="399" spans="1:27" ht="11.25" customHeight="1">
      <c r="A399" s="6"/>
      <c r="B399" s="6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5"/>
      <c r="W399" s="6"/>
      <c r="X399" s="6"/>
      <c r="Y399" s="6"/>
      <c r="Z399" s="6"/>
      <c r="AA399" s="6"/>
    </row>
    <row r="400" spans="1:27" ht="11.25" customHeight="1">
      <c r="A400" s="6"/>
      <c r="B400" s="6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5"/>
      <c r="W400" s="6"/>
      <c r="X400" s="6"/>
      <c r="Y400" s="6"/>
      <c r="Z400" s="6"/>
      <c r="AA400" s="6"/>
    </row>
    <row r="401" spans="1:27" ht="11.25" customHeight="1">
      <c r="A401" s="6"/>
      <c r="B401" s="6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5"/>
      <c r="W401" s="6"/>
      <c r="X401" s="6"/>
      <c r="Y401" s="6"/>
      <c r="Z401" s="6"/>
      <c r="AA401" s="6"/>
    </row>
    <row r="402" spans="1:27" ht="11.25" customHeight="1">
      <c r="A402" s="6"/>
      <c r="B402" s="6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5"/>
      <c r="W402" s="6"/>
      <c r="X402" s="6"/>
      <c r="Y402" s="6"/>
      <c r="Z402" s="6"/>
      <c r="AA402" s="6"/>
    </row>
    <row r="403" spans="1:27" ht="11.25" customHeight="1">
      <c r="A403" s="6"/>
      <c r="B403" s="6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5"/>
      <c r="W403" s="6"/>
      <c r="X403" s="6"/>
      <c r="Y403" s="6"/>
      <c r="Z403" s="6"/>
      <c r="AA403" s="6"/>
    </row>
    <row r="404" spans="1:27" ht="11.25" customHeight="1">
      <c r="A404" s="6"/>
      <c r="B404" s="6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5"/>
      <c r="W404" s="6"/>
      <c r="X404" s="6"/>
      <c r="Y404" s="6"/>
      <c r="Z404" s="6"/>
      <c r="AA404" s="6"/>
    </row>
    <row r="405" spans="1:27" ht="11.25" customHeight="1">
      <c r="A405" s="6"/>
      <c r="B405" s="6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5"/>
      <c r="W405" s="6"/>
      <c r="X405" s="6"/>
      <c r="Y405" s="6"/>
      <c r="Z405" s="6"/>
      <c r="AA405" s="6"/>
    </row>
    <row r="406" spans="1:27" ht="11.25" customHeight="1">
      <c r="A406" s="6"/>
      <c r="B406" s="6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5"/>
      <c r="W406" s="6"/>
      <c r="X406" s="6"/>
      <c r="Y406" s="6"/>
      <c r="Z406" s="6"/>
      <c r="AA406" s="6"/>
    </row>
    <row r="407" spans="1:27" ht="11.25" customHeight="1">
      <c r="A407" s="6"/>
      <c r="B407" s="6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5"/>
      <c r="W407" s="6"/>
      <c r="X407" s="6"/>
      <c r="Y407" s="6"/>
      <c r="Z407" s="6"/>
      <c r="AA407" s="6"/>
    </row>
    <row r="408" spans="1:27" ht="11.25" customHeight="1">
      <c r="A408" s="6"/>
      <c r="B408" s="6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5"/>
      <c r="W408" s="6"/>
      <c r="X408" s="6"/>
      <c r="Y408" s="6"/>
      <c r="Z408" s="6"/>
      <c r="AA408" s="6"/>
    </row>
    <row r="409" spans="1:27" ht="11.25" customHeight="1">
      <c r="A409" s="6"/>
      <c r="B409" s="6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5"/>
      <c r="W409" s="6"/>
      <c r="X409" s="6"/>
      <c r="Y409" s="6"/>
      <c r="Z409" s="6"/>
      <c r="AA409" s="6"/>
    </row>
    <row r="410" spans="1:27" ht="11.25" customHeight="1">
      <c r="A410" s="6"/>
      <c r="B410" s="6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5"/>
      <c r="W410" s="6"/>
      <c r="X410" s="6"/>
      <c r="Y410" s="6"/>
      <c r="Z410" s="6"/>
      <c r="AA410" s="6"/>
    </row>
    <row r="411" spans="1:27" ht="11.25" customHeight="1">
      <c r="A411" s="6"/>
      <c r="B411" s="6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5"/>
      <c r="W411" s="6"/>
      <c r="X411" s="6"/>
      <c r="Y411" s="6"/>
      <c r="Z411" s="6"/>
      <c r="AA411" s="6"/>
    </row>
    <row r="412" spans="1:27" ht="11.25" customHeight="1">
      <c r="A412" s="6"/>
      <c r="B412" s="6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5"/>
      <c r="W412" s="6"/>
      <c r="X412" s="6"/>
      <c r="Y412" s="6"/>
      <c r="Z412" s="6"/>
      <c r="AA412" s="6"/>
    </row>
    <row r="413" spans="1:27" ht="11.25" customHeight="1">
      <c r="A413" s="6"/>
      <c r="B413" s="6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5"/>
      <c r="W413" s="6"/>
      <c r="X413" s="6"/>
      <c r="Y413" s="6"/>
      <c r="Z413" s="6"/>
      <c r="AA413" s="6"/>
    </row>
    <row r="414" spans="1:27" ht="11.25" customHeight="1">
      <c r="A414" s="6"/>
      <c r="B414" s="6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5"/>
      <c r="W414" s="6"/>
      <c r="X414" s="6"/>
      <c r="Y414" s="6"/>
      <c r="Z414" s="6"/>
      <c r="AA414" s="6"/>
    </row>
    <row r="415" spans="1:27" ht="11.25" customHeight="1">
      <c r="A415" s="6"/>
      <c r="B415" s="6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5"/>
      <c r="W415" s="6"/>
      <c r="X415" s="6"/>
      <c r="Y415" s="6"/>
      <c r="Z415" s="6"/>
      <c r="AA415" s="6"/>
    </row>
    <row r="416" spans="1:27" ht="11.25" customHeight="1">
      <c r="A416" s="6"/>
      <c r="B416" s="6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5"/>
      <c r="W416" s="6"/>
      <c r="X416" s="6"/>
      <c r="Y416" s="6"/>
      <c r="Z416" s="6"/>
      <c r="AA416" s="6"/>
    </row>
    <row r="417" spans="1:27" ht="11.25" customHeight="1">
      <c r="A417" s="6"/>
      <c r="B417" s="6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5"/>
      <c r="W417" s="6"/>
      <c r="X417" s="6"/>
      <c r="Y417" s="6"/>
      <c r="Z417" s="6"/>
      <c r="AA417" s="6"/>
    </row>
    <row r="418" spans="1:27" ht="11.25" customHeight="1">
      <c r="A418" s="6"/>
      <c r="B418" s="6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5"/>
      <c r="W418" s="6"/>
      <c r="X418" s="6"/>
      <c r="Y418" s="6"/>
      <c r="Z418" s="6"/>
      <c r="AA418" s="6"/>
    </row>
    <row r="419" spans="1:27" ht="11.25" customHeight="1">
      <c r="A419" s="6"/>
      <c r="B419" s="6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5"/>
      <c r="W419" s="6"/>
      <c r="X419" s="6"/>
      <c r="Y419" s="6"/>
      <c r="Z419" s="6"/>
      <c r="AA419" s="6"/>
    </row>
    <row r="420" spans="1:27" ht="11.25" customHeight="1">
      <c r="A420" s="6"/>
      <c r="B420" s="6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5"/>
      <c r="W420" s="6"/>
      <c r="X420" s="6"/>
      <c r="Y420" s="6"/>
      <c r="Z420" s="6"/>
      <c r="AA420" s="6"/>
    </row>
    <row r="421" spans="1:27" ht="11.25" customHeight="1">
      <c r="A421" s="6"/>
      <c r="B421" s="6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5"/>
      <c r="W421" s="6"/>
      <c r="X421" s="6"/>
      <c r="Y421" s="6"/>
      <c r="Z421" s="6"/>
      <c r="AA421" s="6"/>
    </row>
    <row r="422" spans="1:27" ht="11.25" customHeight="1">
      <c r="A422" s="6"/>
      <c r="B422" s="6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5"/>
      <c r="W422" s="6"/>
      <c r="X422" s="6"/>
      <c r="Y422" s="6"/>
      <c r="Z422" s="6"/>
      <c r="AA422" s="6"/>
    </row>
    <row r="423" spans="1:27" ht="11.25" customHeight="1">
      <c r="A423" s="6"/>
      <c r="B423" s="6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5"/>
      <c r="W423" s="6"/>
      <c r="X423" s="6"/>
      <c r="Y423" s="6"/>
      <c r="Z423" s="6"/>
      <c r="AA423" s="6"/>
    </row>
    <row r="424" spans="1:27" ht="11.25" customHeight="1">
      <c r="A424" s="6"/>
      <c r="B424" s="6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5"/>
      <c r="W424" s="6"/>
      <c r="X424" s="6"/>
      <c r="Y424" s="6"/>
      <c r="Z424" s="6"/>
      <c r="AA424" s="6"/>
    </row>
    <row r="425" spans="1:27" ht="11.25" customHeight="1">
      <c r="A425" s="6"/>
      <c r="B425" s="6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5"/>
      <c r="W425" s="6"/>
      <c r="X425" s="6"/>
      <c r="Y425" s="6"/>
      <c r="Z425" s="6"/>
      <c r="AA425" s="6"/>
    </row>
    <row r="426" spans="1:27" ht="11.25" customHeight="1">
      <c r="A426" s="6"/>
      <c r="B426" s="6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5"/>
      <c r="W426" s="6"/>
      <c r="X426" s="6"/>
      <c r="Y426" s="6"/>
      <c r="Z426" s="6"/>
      <c r="AA426" s="6"/>
    </row>
    <row r="427" spans="1:27" ht="11.25" customHeight="1">
      <c r="A427" s="6"/>
      <c r="B427" s="6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5"/>
      <c r="W427" s="6"/>
      <c r="X427" s="6"/>
      <c r="Y427" s="6"/>
      <c r="Z427" s="6"/>
      <c r="AA427" s="6"/>
    </row>
    <row r="428" spans="1:27" ht="11.25" customHeight="1">
      <c r="A428" s="6"/>
      <c r="B428" s="6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5"/>
      <c r="W428" s="6"/>
      <c r="X428" s="6"/>
      <c r="Y428" s="6"/>
      <c r="Z428" s="6"/>
      <c r="AA428" s="6"/>
    </row>
    <row r="429" spans="1:27" ht="11.25" customHeight="1">
      <c r="A429" s="6"/>
      <c r="B429" s="6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5"/>
      <c r="W429" s="6"/>
      <c r="X429" s="6"/>
      <c r="Y429" s="6"/>
      <c r="Z429" s="6"/>
      <c r="AA429" s="6"/>
    </row>
    <row r="430" spans="1:27" ht="11.25" customHeight="1">
      <c r="A430" s="6"/>
      <c r="B430" s="6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5"/>
      <c r="W430" s="6"/>
      <c r="X430" s="6"/>
      <c r="Y430" s="6"/>
      <c r="Z430" s="6"/>
      <c r="AA430" s="6"/>
    </row>
    <row r="431" spans="1:27" ht="11.25" customHeight="1">
      <c r="A431" s="6"/>
      <c r="B431" s="6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5"/>
      <c r="W431" s="6"/>
      <c r="X431" s="6"/>
      <c r="Y431" s="6"/>
      <c r="Z431" s="6"/>
      <c r="AA431" s="6"/>
    </row>
    <row r="432" spans="1:27" ht="11.25" customHeight="1">
      <c r="A432" s="6"/>
      <c r="B432" s="6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5"/>
      <c r="W432" s="6"/>
      <c r="X432" s="6"/>
      <c r="Y432" s="6"/>
      <c r="Z432" s="6"/>
      <c r="AA432" s="6"/>
    </row>
    <row r="433" spans="1:27" ht="11.25" customHeight="1">
      <c r="A433" s="6"/>
      <c r="B433" s="6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5"/>
      <c r="W433" s="6"/>
      <c r="X433" s="6"/>
      <c r="Y433" s="6"/>
      <c r="Z433" s="6"/>
      <c r="AA433" s="6"/>
    </row>
    <row r="434" spans="1:27" ht="11.25" customHeight="1">
      <c r="A434" s="6"/>
      <c r="B434" s="6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5"/>
      <c r="W434" s="6"/>
      <c r="X434" s="6"/>
      <c r="Y434" s="6"/>
      <c r="Z434" s="6"/>
      <c r="AA434" s="6"/>
    </row>
    <row r="435" spans="1:27" ht="11.25" customHeight="1">
      <c r="A435" s="6"/>
      <c r="B435" s="6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5"/>
      <c r="W435" s="6"/>
      <c r="X435" s="6"/>
      <c r="Y435" s="6"/>
      <c r="Z435" s="6"/>
      <c r="AA435" s="6"/>
    </row>
    <row r="436" spans="1:27" ht="11.25" customHeight="1">
      <c r="A436" s="6"/>
      <c r="B436" s="6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5"/>
      <c r="W436" s="6"/>
      <c r="X436" s="6"/>
      <c r="Y436" s="6"/>
      <c r="Z436" s="6"/>
      <c r="AA436" s="6"/>
    </row>
    <row r="437" spans="1:27" ht="11.25" customHeight="1">
      <c r="A437" s="6"/>
      <c r="B437" s="6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5"/>
      <c r="W437" s="6"/>
      <c r="X437" s="6"/>
      <c r="Y437" s="6"/>
      <c r="Z437" s="6"/>
      <c r="AA437" s="6"/>
    </row>
    <row r="438" spans="1:27" ht="11.25" customHeight="1">
      <c r="A438" s="6"/>
      <c r="B438" s="6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5"/>
      <c r="W438" s="6"/>
      <c r="X438" s="6"/>
      <c r="Y438" s="6"/>
      <c r="Z438" s="6"/>
      <c r="AA438" s="6"/>
    </row>
    <row r="439" spans="1:27" ht="11.25" customHeight="1">
      <c r="A439" s="6"/>
      <c r="B439" s="6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5"/>
      <c r="W439" s="6"/>
      <c r="X439" s="6"/>
      <c r="Y439" s="6"/>
      <c r="Z439" s="6"/>
      <c r="AA439" s="6"/>
    </row>
    <row r="440" spans="1:27" ht="11.25" customHeight="1">
      <c r="A440" s="6"/>
      <c r="B440" s="6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5"/>
      <c r="W440" s="6"/>
      <c r="X440" s="6"/>
      <c r="Y440" s="6"/>
      <c r="Z440" s="6"/>
      <c r="AA440" s="6"/>
    </row>
    <row r="441" spans="1:27" ht="11.25" customHeight="1">
      <c r="A441" s="6"/>
      <c r="B441" s="6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5"/>
      <c r="W441" s="6"/>
      <c r="X441" s="6"/>
      <c r="Y441" s="6"/>
      <c r="Z441" s="6"/>
      <c r="AA441" s="6"/>
    </row>
    <row r="442" spans="1:27" ht="11.25" customHeight="1">
      <c r="A442" s="6"/>
      <c r="B442" s="6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5"/>
      <c r="W442" s="6"/>
      <c r="X442" s="6"/>
      <c r="Y442" s="6"/>
      <c r="Z442" s="6"/>
      <c r="AA442" s="6"/>
    </row>
    <row r="443" spans="1:27" ht="11.25" customHeight="1">
      <c r="A443" s="6"/>
      <c r="B443" s="6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5"/>
      <c r="W443" s="6"/>
      <c r="X443" s="6"/>
      <c r="Y443" s="6"/>
      <c r="Z443" s="6"/>
      <c r="AA443" s="6"/>
    </row>
    <row r="444" spans="1:27" ht="11.25" customHeight="1">
      <c r="A444" s="6"/>
      <c r="B444" s="6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5"/>
      <c r="W444" s="6"/>
      <c r="X444" s="6"/>
      <c r="Y444" s="6"/>
      <c r="Z444" s="6"/>
      <c r="AA444" s="6"/>
    </row>
    <row r="445" spans="1:27" ht="11.25" customHeight="1">
      <c r="A445" s="6"/>
      <c r="B445" s="6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5"/>
      <c r="W445" s="6"/>
      <c r="X445" s="6"/>
      <c r="Y445" s="6"/>
      <c r="Z445" s="6"/>
      <c r="AA445" s="6"/>
    </row>
    <row r="446" spans="1:27" ht="11.25" customHeight="1">
      <c r="A446" s="6"/>
      <c r="B446" s="6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5"/>
      <c r="W446" s="6"/>
      <c r="X446" s="6"/>
      <c r="Y446" s="6"/>
      <c r="Z446" s="6"/>
      <c r="AA446" s="6"/>
    </row>
    <row r="447" spans="1:27" ht="11.25" customHeight="1">
      <c r="A447" s="6"/>
      <c r="B447" s="6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5"/>
      <c r="W447" s="6"/>
      <c r="X447" s="6"/>
      <c r="Y447" s="6"/>
      <c r="Z447" s="6"/>
      <c r="AA447" s="6"/>
    </row>
    <row r="448" spans="1:27" ht="11.25" customHeight="1">
      <c r="A448" s="6"/>
      <c r="B448" s="6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5"/>
      <c r="W448" s="6"/>
      <c r="X448" s="6"/>
      <c r="Y448" s="6"/>
      <c r="Z448" s="6"/>
      <c r="AA448" s="6"/>
    </row>
    <row r="449" spans="1:27" ht="11.25" customHeight="1">
      <c r="A449" s="6"/>
      <c r="B449" s="6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5"/>
      <c r="W449" s="6"/>
      <c r="X449" s="6"/>
      <c r="Y449" s="6"/>
      <c r="Z449" s="6"/>
      <c r="AA449" s="6"/>
    </row>
    <row r="450" spans="1:27" ht="11.25" customHeight="1">
      <c r="A450" s="6"/>
      <c r="B450" s="6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5"/>
      <c r="W450" s="6"/>
      <c r="X450" s="6"/>
      <c r="Y450" s="6"/>
      <c r="Z450" s="6"/>
      <c r="AA450" s="6"/>
    </row>
    <row r="451" spans="1:27" ht="11.25" customHeight="1">
      <c r="A451" s="6"/>
      <c r="B451" s="6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5"/>
      <c r="W451" s="6"/>
      <c r="X451" s="6"/>
      <c r="Y451" s="6"/>
      <c r="Z451" s="6"/>
      <c r="AA451" s="6"/>
    </row>
    <row r="452" spans="1:27" ht="11.25" customHeight="1">
      <c r="A452" s="6"/>
      <c r="B452" s="6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5"/>
      <c r="W452" s="6"/>
      <c r="X452" s="6"/>
      <c r="Y452" s="6"/>
      <c r="Z452" s="6"/>
      <c r="AA452" s="6"/>
    </row>
    <row r="453" spans="1:27" ht="11.25" customHeight="1">
      <c r="A453" s="6"/>
      <c r="B453" s="6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5"/>
      <c r="W453" s="6"/>
      <c r="X453" s="6"/>
      <c r="Y453" s="6"/>
      <c r="Z453" s="6"/>
      <c r="AA453" s="6"/>
    </row>
    <row r="454" spans="1:27" ht="11.25" customHeight="1">
      <c r="A454" s="6"/>
      <c r="B454" s="6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5"/>
      <c r="W454" s="6"/>
      <c r="X454" s="6"/>
      <c r="Y454" s="6"/>
      <c r="Z454" s="6"/>
      <c r="AA454" s="6"/>
    </row>
    <row r="455" spans="1:27" ht="11.25" customHeight="1">
      <c r="A455" s="6"/>
      <c r="B455" s="6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5"/>
      <c r="W455" s="6"/>
      <c r="X455" s="6"/>
      <c r="Y455" s="6"/>
      <c r="Z455" s="6"/>
      <c r="AA455" s="6"/>
    </row>
    <row r="456" spans="1:27" ht="11.25" customHeight="1">
      <c r="A456" s="6"/>
      <c r="B456" s="6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5"/>
      <c r="W456" s="6"/>
      <c r="X456" s="6"/>
      <c r="Y456" s="6"/>
      <c r="Z456" s="6"/>
      <c r="AA456" s="6"/>
    </row>
    <row r="457" spans="1:27" ht="11.25" customHeight="1">
      <c r="A457" s="6"/>
      <c r="B457" s="6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5"/>
      <c r="W457" s="6"/>
      <c r="X457" s="6"/>
      <c r="Y457" s="6"/>
      <c r="Z457" s="6"/>
      <c r="AA457" s="6"/>
    </row>
    <row r="458" spans="1:27" ht="11.25" customHeight="1">
      <c r="A458" s="6"/>
      <c r="B458" s="6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5"/>
      <c r="W458" s="6"/>
      <c r="X458" s="6"/>
      <c r="Y458" s="6"/>
      <c r="Z458" s="6"/>
      <c r="AA458" s="6"/>
    </row>
    <row r="459" spans="1:27" ht="11.25" customHeight="1">
      <c r="A459" s="6"/>
      <c r="B459" s="6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5"/>
      <c r="W459" s="6"/>
      <c r="X459" s="6"/>
      <c r="Y459" s="6"/>
      <c r="Z459" s="6"/>
      <c r="AA459" s="6"/>
    </row>
    <row r="460" spans="1:27" ht="11.25" customHeight="1">
      <c r="A460" s="6"/>
      <c r="B460" s="6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5"/>
      <c r="W460" s="6"/>
      <c r="X460" s="6"/>
      <c r="Y460" s="6"/>
      <c r="Z460" s="6"/>
      <c r="AA460" s="6"/>
    </row>
    <row r="461" spans="1:27" ht="11.25" customHeight="1">
      <c r="A461" s="6"/>
      <c r="B461" s="6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5"/>
      <c r="W461" s="6"/>
      <c r="X461" s="6"/>
      <c r="Y461" s="6"/>
      <c r="Z461" s="6"/>
      <c r="AA461" s="6"/>
    </row>
    <row r="462" spans="1:27" ht="11.25" customHeight="1">
      <c r="A462" s="6"/>
      <c r="B462" s="6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5"/>
      <c r="W462" s="6"/>
      <c r="X462" s="6"/>
      <c r="Y462" s="6"/>
      <c r="Z462" s="6"/>
      <c r="AA462" s="6"/>
    </row>
    <row r="463" spans="1:27" ht="11.25" customHeight="1">
      <c r="A463" s="6"/>
      <c r="B463" s="6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5"/>
      <c r="W463" s="6"/>
      <c r="X463" s="6"/>
      <c r="Y463" s="6"/>
      <c r="Z463" s="6"/>
      <c r="AA463" s="6"/>
    </row>
    <row r="464" spans="1:27" ht="11.25" customHeight="1">
      <c r="A464" s="6"/>
      <c r="B464" s="6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5"/>
      <c r="W464" s="6"/>
      <c r="X464" s="6"/>
      <c r="Y464" s="6"/>
      <c r="Z464" s="6"/>
      <c r="AA464" s="6"/>
    </row>
    <row r="465" spans="1:27" ht="11.25" customHeight="1">
      <c r="A465" s="6"/>
      <c r="B465" s="6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5"/>
      <c r="W465" s="6"/>
      <c r="X465" s="6"/>
      <c r="Y465" s="6"/>
      <c r="Z465" s="6"/>
      <c r="AA465" s="6"/>
    </row>
    <row r="466" spans="1:27" ht="11.25" customHeight="1">
      <c r="A466" s="6"/>
      <c r="B466" s="6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5"/>
      <c r="W466" s="6"/>
      <c r="X466" s="6"/>
      <c r="Y466" s="6"/>
      <c r="Z466" s="6"/>
      <c r="AA466" s="6"/>
    </row>
    <row r="467" spans="1:27" ht="11.25" customHeight="1">
      <c r="A467" s="6"/>
      <c r="B467" s="6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5"/>
      <c r="W467" s="6"/>
      <c r="X467" s="6"/>
      <c r="Y467" s="6"/>
      <c r="Z467" s="6"/>
      <c r="AA467" s="6"/>
    </row>
    <row r="468" spans="1:27" ht="11.25" customHeight="1">
      <c r="A468" s="6"/>
      <c r="B468" s="6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5"/>
      <c r="W468" s="6"/>
      <c r="X468" s="6"/>
      <c r="Y468" s="6"/>
      <c r="Z468" s="6"/>
      <c r="AA468" s="6"/>
    </row>
    <row r="469" spans="1:27" ht="11.25" customHeight="1">
      <c r="A469" s="6"/>
      <c r="B469" s="6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5"/>
      <c r="W469" s="6"/>
      <c r="X469" s="6"/>
      <c r="Y469" s="6"/>
      <c r="Z469" s="6"/>
      <c r="AA469" s="6"/>
    </row>
    <row r="470" spans="1:27" ht="11.25" customHeight="1">
      <c r="A470" s="6"/>
      <c r="B470" s="6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5"/>
      <c r="W470" s="6"/>
      <c r="X470" s="6"/>
      <c r="Y470" s="6"/>
      <c r="Z470" s="6"/>
      <c r="AA470" s="6"/>
    </row>
    <row r="471" spans="1:27" ht="11.25" customHeight="1">
      <c r="A471" s="6"/>
      <c r="B471" s="6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5"/>
      <c r="W471" s="6"/>
      <c r="X471" s="6"/>
      <c r="Y471" s="6"/>
      <c r="Z471" s="6"/>
      <c r="AA471" s="6"/>
    </row>
    <row r="472" spans="1:27" ht="11.25" customHeight="1">
      <c r="A472" s="6"/>
      <c r="B472" s="6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5"/>
      <c r="W472" s="6"/>
      <c r="X472" s="6"/>
      <c r="Y472" s="6"/>
      <c r="Z472" s="6"/>
      <c r="AA472" s="6"/>
    </row>
    <row r="473" spans="1:27" ht="11.25" customHeight="1">
      <c r="A473" s="6"/>
      <c r="B473" s="6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5"/>
      <c r="W473" s="6"/>
      <c r="X473" s="6"/>
      <c r="Y473" s="6"/>
      <c r="Z473" s="6"/>
      <c r="AA473" s="6"/>
    </row>
    <row r="474" spans="1:27" ht="11.25" customHeight="1">
      <c r="A474" s="6"/>
      <c r="B474" s="6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5"/>
      <c r="W474" s="6"/>
      <c r="X474" s="6"/>
      <c r="Y474" s="6"/>
      <c r="Z474" s="6"/>
      <c r="AA474" s="6"/>
    </row>
    <row r="475" spans="1:27" ht="11.25" customHeight="1">
      <c r="A475" s="6"/>
      <c r="B475" s="6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5"/>
      <c r="W475" s="6"/>
      <c r="X475" s="6"/>
      <c r="Y475" s="6"/>
      <c r="Z475" s="6"/>
      <c r="AA475" s="6"/>
    </row>
    <row r="476" spans="1:27" ht="11.25" customHeight="1">
      <c r="A476" s="6"/>
      <c r="B476" s="6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5"/>
      <c r="W476" s="6"/>
      <c r="X476" s="6"/>
      <c r="Y476" s="6"/>
      <c r="Z476" s="6"/>
      <c r="AA476" s="6"/>
    </row>
    <row r="477" spans="1:27" ht="11.25" customHeight="1">
      <c r="A477" s="6"/>
      <c r="B477" s="6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5"/>
      <c r="W477" s="6"/>
      <c r="X477" s="6"/>
      <c r="Y477" s="6"/>
      <c r="Z477" s="6"/>
      <c r="AA477" s="6"/>
    </row>
    <row r="478" spans="1:27" ht="11.25" customHeight="1">
      <c r="A478" s="6"/>
      <c r="B478" s="6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5"/>
      <c r="W478" s="6"/>
      <c r="X478" s="6"/>
      <c r="Y478" s="6"/>
      <c r="Z478" s="6"/>
      <c r="AA478" s="6"/>
    </row>
    <row r="479" spans="1:27" ht="11.25" customHeight="1">
      <c r="A479" s="6"/>
      <c r="B479" s="6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5"/>
      <c r="W479" s="6"/>
      <c r="X479" s="6"/>
      <c r="Y479" s="6"/>
      <c r="Z479" s="6"/>
      <c r="AA479" s="6"/>
    </row>
    <row r="480" spans="1:27" ht="11.25" customHeight="1">
      <c r="A480" s="6"/>
      <c r="B480" s="6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5"/>
      <c r="W480" s="6"/>
      <c r="X480" s="6"/>
      <c r="Y480" s="6"/>
      <c r="Z480" s="6"/>
      <c r="AA480" s="6"/>
    </row>
    <row r="481" spans="1:27" ht="11.25" customHeight="1">
      <c r="A481" s="6"/>
      <c r="B481" s="6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5"/>
      <c r="W481" s="6"/>
      <c r="X481" s="6"/>
      <c r="Y481" s="6"/>
      <c r="Z481" s="6"/>
      <c r="AA481" s="6"/>
    </row>
    <row r="482" spans="1:27" ht="11.25" customHeight="1">
      <c r="A482" s="6"/>
      <c r="B482" s="6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5"/>
      <c r="W482" s="6"/>
      <c r="X482" s="6"/>
      <c r="Y482" s="6"/>
      <c r="Z482" s="6"/>
      <c r="AA482" s="6"/>
    </row>
    <row r="483" spans="1:27" ht="11.25" customHeight="1">
      <c r="A483" s="6"/>
      <c r="B483" s="6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5"/>
      <c r="W483" s="6"/>
      <c r="X483" s="6"/>
      <c r="Y483" s="6"/>
      <c r="Z483" s="6"/>
      <c r="AA483" s="6"/>
    </row>
    <row r="484" spans="1:27" ht="11.25" customHeight="1">
      <c r="A484" s="6"/>
      <c r="B484" s="6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5"/>
      <c r="W484" s="6"/>
      <c r="X484" s="6"/>
      <c r="Y484" s="6"/>
      <c r="Z484" s="6"/>
      <c r="AA484" s="6"/>
    </row>
    <row r="485" spans="1:27" ht="11.25" customHeight="1">
      <c r="A485" s="6"/>
      <c r="B485" s="6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5"/>
      <c r="W485" s="6"/>
      <c r="X485" s="6"/>
      <c r="Y485" s="6"/>
      <c r="Z485" s="6"/>
      <c r="AA485" s="6"/>
    </row>
    <row r="486" spans="1:27" ht="11.25" customHeight="1">
      <c r="A486" s="6"/>
      <c r="B486" s="6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5"/>
      <c r="W486" s="6"/>
      <c r="X486" s="6"/>
      <c r="Y486" s="6"/>
      <c r="Z486" s="6"/>
      <c r="AA486" s="6"/>
    </row>
    <row r="487" spans="1:27" ht="11.25" customHeight="1">
      <c r="A487" s="6"/>
      <c r="B487" s="6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5"/>
      <c r="W487" s="6"/>
      <c r="X487" s="6"/>
      <c r="Y487" s="6"/>
      <c r="Z487" s="6"/>
      <c r="AA487" s="6"/>
    </row>
    <row r="488" spans="1:27" ht="11.25" customHeight="1">
      <c r="A488" s="6"/>
      <c r="B488" s="6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5"/>
      <c r="W488" s="6"/>
      <c r="X488" s="6"/>
      <c r="Y488" s="6"/>
      <c r="Z488" s="6"/>
      <c r="AA488" s="6"/>
    </row>
    <row r="489" spans="1:27" ht="11.25" customHeight="1">
      <c r="A489" s="6"/>
      <c r="B489" s="6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5"/>
      <c r="W489" s="6"/>
      <c r="X489" s="6"/>
      <c r="Y489" s="6"/>
      <c r="Z489" s="6"/>
      <c r="AA489" s="6"/>
    </row>
    <row r="490" spans="1:27" ht="11.25" customHeight="1">
      <c r="A490" s="6"/>
      <c r="B490" s="6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5"/>
      <c r="W490" s="6"/>
      <c r="X490" s="6"/>
      <c r="Y490" s="6"/>
      <c r="Z490" s="6"/>
      <c r="AA490" s="6"/>
    </row>
    <row r="491" spans="1:27" ht="11.25" customHeight="1">
      <c r="A491" s="6"/>
      <c r="B491" s="6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5"/>
      <c r="W491" s="6"/>
      <c r="X491" s="6"/>
      <c r="Y491" s="6"/>
      <c r="Z491" s="6"/>
      <c r="AA491" s="6"/>
    </row>
    <row r="492" spans="1:27" ht="11.25" customHeight="1">
      <c r="A492" s="6"/>
      <c r="B492" s="6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5"/>
      <c r="W492" s="6"/>
      <c r="X492" s="6"/>
      <c r="Y492" s="6"/>
      <c r="Z492" s="6"/>
      <c r="AA492" s="6"/>
    </row>
    <row r="493" spans="1:27" ht="11.25" customHeight="1">
      <c r="A493" s="6"/>
      <c r="B493" s="6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5"/>
      <c r="W493" s="6"/>
      <c r="X493" s="6"/>
      <c r="Y493" s="6"/>
      <c r="Z493" s="6"/>
      <c r="AA493" s="6"/>
    </row>
    <row r="494" spans="1:27" ht="11.25" customHeight="1">
      <c r="A494" s="6"/>
      <c r="B494" s="6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5"/>
      <c r="W494" s="6"/>
      <c r="X494" s="6"/>
      <c r="Y494" s="6"/>
      <c r="Z494" s="6"/>
      <c r="AA494" s="6"/>
    </row>
    <row r="495" spans="1:27" ht="11.25" customHeight="1">
      <c r="A495" s="6"/>
      <c r="B495" s="6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5"/>
      <c r="W495" s="6"/>
      <c r="X495" s="6"/>
      <c r="Y495" s="6"/>
      <c r="Z495" s="6"/>
      <c r="AA495" s="6"/>
    </row>
    <row r="496" spans="1:27" ht="11.25" customHeight="1">
      <c r="A496" s="6"/>
      <c r="B496" s="6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5"/>
      <c r="W496" s="6"/>
      <c r="X496" s="6"/>
      <c r="Y496" s="6"/>
      <c r="Z496" s="6"/>
      <c r="AA496" s="6"/>
    </row>
    <row r="497" spans="1:27" ht="11.25" customHeight="1">
      <c r="A497" s="6"/>
      <c r="B497" s="6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5"/>
      <c r="W497" s="6"/>
      <c r="X497" s="6"/>
      <c r="Y497" s="6"/>
      <c r="Z497" s="6"/>
      <c r="AA497" s="6"/>
    </row>
    <row r="498" spans="1:27" ht="11.25" customHeight="1">
      <c r="A498" s="6"/>
      <c r="B498" s="6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5"/>
      <c r="W498" s="6"/>
      <c r="X498" s="6"/>
      <c r="Y498" s="6"/>
      <c r="Z498" s="6"/>
      <c r="AA498" s="6"/>
    </row>
    <row r="499" spans="1:27" ht="11.25" customHeight="1">
      <c r="A499" s="6"/>
      <c r="B499" s="6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5"/>
      <c r="W499" s="6"/>
      <c r="X499" s="6"/>
      <c r="Y499" s="6"/>
      <c r="Z499" s="6"/>
      <c r="AA499" s="6"/>
    </row>
    <row r="500" spans="1:27" ht="11.25" customHeight="1">
      <c r="A500" s="6"/>
      <c r="B500" s="6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5"/>
      <c r="W500" s="6"/>
      <c r="X500" s="6"/>
      <c r="Y500" s="6"/>
      <c r="Z500" s="6"/>
      <c r="AA500" s="6"/>
    </row>
    <row r="501" spans="1:27" ht="11.25" customHeight="1">
      <c r="A501" s="6"/>
      <c r="B501" s="6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5"/>
      <c r="W501" s="6"/>
      <c r="X501" s="6"/>
      <c r="Y501" s="6"/>
      <c r="Z501" s="6"/>
      <c r="AA501" s="6"/>
    </row>
    <row r="502" spans="1:27" ht="11.25" customHeight="1">
      <c r="A502" s="6"/>
      <c r="B502" s="6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5"/>
      <c r="W502" s="6"/>
      <c r="X502" s="6"/>
      <c r="Y502" s="6"/>
      <c r="Z502" s="6"/>
      <c r="AA502" s="6"/>
    </row>
    <row r="503" spans="1:27" ht="11.25" customHeight="1">
      <c r="A503" s="6"/>
      <c r="B503" s="6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5"/>
      <c r="W503" s="6"/>
      <c r="X503" s="6"/>
      <c r="Y503" s="6"/>
      <c r="Z503" s="6"/>
      <c r="AA503" s="6"/>
    </row>
    <row r="504" spans="1:27" ht="11.25" customHeight="1">
      <c r="A504" s="6"/>
      <c r="B504" s="6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5"/>
      <c r="W504" s="6"/>
      <c r="X504" s="6"/>
      <c r="Y504" s="6"/>
      <c r="Z504" s="6"/>
      <c r="AA504" s="6"/>
    </row>
    <row r="505" spans="1:27" ht="11.25" customHeight="1">
      <c r="A505" s="6"/>
      <c r="B505" s="6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5"/>
      <c r="W505" s="6"/>
      <c r="X505" s="6"/>
      <c r="Y505" s="6"/>
      <c r="Z505" s="6"/>
      <c r="AA505" s="6"/>
    </row>
    <row r="506" spans="1:27" ht="11.25" customHeight="1">
      <c r="A506" s="6"/>
      <c r="B506" s="6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5"/>
      <c r="W506" s="6"/>
      <c r="X506" s="6"/>
      <c r="Y506" s="6"/>
      <c r="Z506" s="6"/>
      <c r="AA506" s="6"/>
    </row>
    <row r="507" spans="1:27" ht="11.25" customHeight="1">
      <c r="A507" s="6"/>
      <c r="B507" s="6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5"/>
      <c r="W507" s="6"/>
      <c r="X507" s="6"/>
      <c r="Y507" s="6"/>
      <c r="Z507" s="6"/>
      <c r="AA507" s="6"/>
    </row>
    <row r="508" spans="1:27" ht="11.25" customHeight="1">
      <c r="A508" s="6"/>
      <c r="B508" s="6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5"/>
      <c r="W508" s="6"/>
      <c r="X508" s="6"/>
      <c r="Y508" s="6"/>
      <c r="Z508" s="6"/>
      <c r="AA508" s="6"/>
    </row>
    <row r="509" spans="1:27" ht="11.25" customHeight="1">
      <c r="A509" s="6"/>
      <c r="B509" s="6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5"/>
      <c r="W509" s="6"/>
      <c r="X509" s="6"/>
      <c r="Y509" s="6"/>
      <c r="Z509" s="6"/>
      <c r="AA509" s="6"/>
    </row>
    <row r="510" spans="1:27" ht="11.25" customHeight="1">
      <c r="A510" s="6"/>
      <c r="B510" s="6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5"/>
      <c r="W510" s="6"/>
      <c r="X510" s="6"/>
      <c r="Y510" s="6"/>
      <c r="Z510" s="6"/>
      <c r="AA510" s="6"/>
    </row>
    <row r="511" spans="1:27" ht="11.25" customHeight="1">
      <c r="A511" s="6"/>
      <c r="B511" s="6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5"/>
      <c r="W511" s="6"/>
      <c r="X511" s="6"/>
      <c r="Y511" s="6"/>
      <c r="Z511" s="6"/>
      <c r="AA511" s="6"/>
    </row>
    <row r="512" spans="1:27" ht="11.25" customHeight="1">
      <c r="A512" s="6"/>
      <c r="B512" s="6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5"/>
      <c r="W512" s="6"/>
      <c r="X512" s="6"/>
      <c r="Y512" s="6"/>
      <c r="Z512" s="6"/>
      <c r="AA512" s="6"/>
    </row>
    <row r="513" spans="1:27" ht="11.25" customHeight="1">
      <c r="A513" s="6"/>
      <c r="B513" s="6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5"/>
      <c r="W513" s="6"/>
      <c r="X513" s="6"/>
      <c r="Y513" s="6"/>
      <c r="Z513" s="6"/>
      <c r="AA513" s="6"/>
    </row>
    <row r="514" spans="1:27" ht="11.25" customHeight="1">
      <c r="A514" s="6"/>
      <c r="B514" s="6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5"/>
      <c r="W514" s="6"/>
      <c r="X514" s="6"/>
      <c r="Y514" s="6"/>
      <c r="Z514" s="6"/>
      <c r="AA514" s="6"/>
    </row>
    <row r="515" spans="1:27" ht="11.25" customHeight="1">
      <c r="A515" s="6"/>
      <c r="B515" s="6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5"/>
      <c r="W515" s="6"/>
      <c r="X515" s="6"/>
      <c r="Y515" s="6"/>
      <c r="Z515" s="6"/>
      <c r="AA515" s="6"/>
    </row>
    <row r="516" spans="1:27" ht="11.25" customHeight="1">
      <c r="A516" s="6"/>
      <c r="B516" s="6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5"/>
      <c r="W516" s="6"/>
      <c r="X516" s="6"/>
      <c r="Y516" s="6"/>
      <c r="Z516" s="6"/>
      <c r="AA516" s="6"/>
    </row>
    <row r="517" spans="1:27" ht="11.25" customHeight="1">
      <c r="A517" s="6"/>
      <c r="B517" s="6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5"/>
      <c r="W517" s="6"/>
      <c r="X517" s="6"/>
      <c r="Y517" s="6"/>
      <c r="Z517" s="6"/>
      <c r="AA517" s="6"/>
    </row>
    <row r="518" spans="1:27" ht="11.25" customHeight="1">
      <c r="A518" s="6"/>
      <c r="B518" s="6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5"/>
      <c r="W518" s="6"/>
      <c r="X518" s="6"/>
      <c r="Y518" s="6"/>
      <c r="Z518" s="6"/>
      <c r="AA518" s="6"/>
    </row>
    <row r="519" spans="1:27" ht="11.25" customHeight="1">
      <c r="A519" s="6"/>
      <c r="B519" s="6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5"/>
      <c r="W519" s="6"/>
      <c r="X519" s="6"/>
      <c r="Y519" s="6"/>
      <c r="Z519" s="6"/>
      <c r="AA519" s="6"/>
    </row>
    <row r="520" spans="1:27" ht="11.25" customHeight="1">
      <c r="A520" s="6"/>
      <c r="B520" s="6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5"/>
      <c r="W520" s="6"/>
      <c r="X520" s="6"/>
      <c r="Y520" s="6"/>
      <c r="Z520" s="6"/>
      <c r="AA520" s="6"/>
    </row>
    <row r="521" spans="1:27" ht="11.25" customHeight="1">
      <c r="A521" s="6"/>
      <c r="B521" s="6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5"/>
      <c r="W521" s="6"/>
      <c r="X521" s="6"/>
      <c r="Y521" s="6"/>
      <c r="Z521" s="6"/>
      <c r="AA521" s="6"/>
    </row>
    <row r="522" spans="1:27" ht="11.25" customHeight="1">
      <c r="A522" s="6"/>
      <c r="B522" s="6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5"/>
      <c r="W522" s="6"/>
      <c r="X522" s="6"/>
      <c r="Y522" s="6"/>
      <c r="Z522" s="6"/>
      <c r="AA522" s="6"/>
    </row>
    <row r="523" spans="1:27" ht="11.25" customHeight="1">
      <c r="A523" s="6"/>
      <c r="B523" s="6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5"/>
      <c r="W523" s="6"/>
      <c r="X523" s="6"/>
      <c r="Y523" s="6"/>
      <c r="Z523" s="6"/>
      <c r="AA523" s="6"/>
    </row>
    <row r="524" spans="1:27" ht="11.25" customHeight="1">
      <c r="A524" s="6"/>
      <c r="B524" s="6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5"/>
      <c r="W524" s="6"/>
      <c r="X524" s="6"/>
      <c r="Y524" s="6"/>
      <c r="Z524" s="6"/>
      <c r="AA524" s="6"/>
    </row>
    <row r="525" spans="1:27" ht="11.25" customHeight="1">
      <c r="A525" s="6"/>
      <c r="B525" s="6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5"/>
      <c r="W525" s="6"/>
      <c r="X525" s="6"/>
      <c r="Y525" s="6"/>
      <c r="Z525" s="6"/>
      <c r="AA525" s="6"/>
    </row>
    <row r="526" spans="1:27" ht="11.25" customHeight="1">
      <c r="A526" s="6"/>
      <c r="B526" s="6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5"/>
      <c r="W526" s="6"/>
      <c r="X526" s="6"/>
      <c r="Y526" s="6"/>
      <c r="Z526" s="6"/>
      <c r="AA526" s="6"/>
    </row>
    <row r="527" spans="1:27" ht="11.25" customHeight="1">
      <c r="A527" s="6"/>
      <c r="B527" s="6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5"/>
      <c r="W527" s="6"/>
      <c r="X527" s="6"/>
      <c r="Y527" s="6"/>
      <c r="Z527" s="6"/>
      <c r="AA527" s="6"/>
    </row>
    <row r="528" spans="1:27" ht="11.25" customHeight="1">
      <c r="A528" s="6"/>
      <c r="B528" s="6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5"/>
      <c r="W528" s="6"/>
      <c r="X528" s="6"/>
      <c r="Y528" s="6"/>
      <c r="Z528" s="6"/>
      <c r="AA528" s="6"/>
    </row>
    <row r="529" spans="1:27" ht="11.25" customHeight="1">
      <c r="A529" s="6"/>
      <c r="B529" s="6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5"/>
      <c r="W529" s="6"/>
      <c r="X529" s="6"/>
      <c r="Y529" s="6"/>
      <c r="Z529" s="6"/>
      <c r="AA529" s="6"/>
    </row>
    <row r="530" spans="1:27" ht="11.25" customHeight="1">
      <c r="A530" s="6"/>
      <c r="B530" s="6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5"/>
      <c r="W530" s="6"/>
      <c r="X530" s="6"/>
      <c r="Y530" s="6"/>
      <c r="Z530" s="6"/>
      <c r="AA530" s="6"/>
    </row>
    <row r="531" spans="1:27" ht="11.25" customHeight="1">
      <c r="A531" s="6"/>
      <c r="B531" s="6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5"/>
      <c r="W531" s="6"/>
      <c r="X531" s="6"/>
      <c r="Y531" s="6"/>
      <c r="Z531" s="6"/>
      <c r="AA531" s="6"/>
    </row>
    <row r="532" spans="1:27" ht="11.25" customHeight="1">
      <c r="A532" s="6"/>
      <c r="B532" s="6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5"/>
      <c r="W532" s="6"/>
      <c r="X532" s="6"/>
      <c r="Y532" s="6"/>
      <c r="Z532" s="6"/>
      <c r="AA532" s="6"/>
    </row>
    <row r="533" spans="1:27" ht="11.25" customHeight="1">
      <c r="A533" s="6"/>
      <c r="B533" s="6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5"/>
      <c r="W533" s="6"/>
      <c r="X533" s="6"/>
      <c r="Y533" s="6"/>
      <c r="Z533" s="6"/>
      <c r="AA533" s="6"/>
    </row>
    <row r="534" spans="1:27" ht="11.25" customHeight="1">
      <c r="A534" s="6"/>
      <c r="B534" s="6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5"/>
      <c r="W534" s="6"/>
      <c r="X534" s="6"/>
      <c r="Y534" s="6"/>
      <c r="Z534" s="6"/>
      <c r="AA534" s="6"/>
    </row>
    <row r="535" spans="1:27" ht="11.25" customHeight="1">
      <c r="A535" s="6"/>
      <c r="B535" s="6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5"/>
      <c r="W535" s="6"/>
      <c r="X535" s="6"/>
      <c r="Y535" s="6"/>
      <c r="Z535" s="6"/>
      <c r="AA535" s="6"/>
    </row>
    <row r="536" spans="1:27" ht="11.25" customHeight="1">
      <c r="A536" s="6"/>
      <c r="B536" s="6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5"/>
      <c r="W536" s="6"/>
      <c r="X536" s="6"/>
      <c r="Y536" s="6"/>
      <c r="Z536" s="6"/>
      <c r="AA536" s="6"/>
    </row>
    <row r="537" spans="1:27" ht="11.25" customHeight="1">
      <c r="A537" s="6"/>
      <c r="B537" s="6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5"/>
      <c r="W537" s="6"/>
      <c r="X537" s="6"/>
      <c r="Y537" s="6"/>
      <c r="Z537" s="6"/>
      <c r="AA537" s="6"/>
    </row>
    <row r="538" spans="1:27" ht="11.25" customHeight="1">
      <c r="A538" s="6"/>
      <c r="B538" s="6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5"/>
      <c r="W538" s="6"/>
      <c r="X538" s="6"/>
      <c r="Y538" s="6"/>
      <c r="Z538" s="6"/>
      <c r="AA538" s="6"/>
    </row>
    <row r="539" spans="1:27" ht="11.25" customHeight="1">
      <c r="A539" s="6"/>
      <c r="B539" s="6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5"/>
      <c r="W539" s="6"/>
      <c r="X539" s="6"/>
      <c r="Y539" s="6"/>
      <c r="Z539" s="6"/>
      <c r="AA539" s="6"/>
    </row>
    <row r="540" spans="1:27" ht="11.25" customHeight="1">
      <c r="A540" s="6"/>
      <c r="B540" s="6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5"/>
      <c r="W540" s="6"/>
      <c r="X540" s="6"/>
      <c r="Y540" s="6"/>
      <c r="Z540" s="6"/>
      <c r="AA540" s="6"/>
    </row>
    <row r="541" spans="1:27" ht="11.25" customHeight="1">
      <c r="A541" s="6"/>
      <c r="B541" s="6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5"/>
      <c r="W541" s="6"/>
      <c r="X541" s="6"/>
      <c r="Y541" s="6"/>
      <c r="Z541" s="6"/>
      <c r="AA541" s="6"/>
    </row>
    <row r="542" spans="1:27" ht="11.25" customHeight="1">
      <c r="A542" s="6"/>
      <c r="B542" s="6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5"/>
      <c r="W542" s="6"/>
      <c r="X542" s="6"/>
      <c r="Y542" s="6"/>
      <c r="Z542" s="6"/>
      <c r="AA542" s="6"/>
    </row>
    <row r="543" spans="1:27" ht="11.25" customHeight="1">
      <c r="A543" s="6"/>
      <c r="B543" s="6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5"/>
      <c r="W543" s="6"/>
      <c r="X543" s="6"/>
      <c r="Y543" s="6"/>
      <c r="Z543" s="6"/>
      <c r="AA543" s="6"/>
    </row>
    <row r="544" spans="1:27" ht="11.25" customHeight="1">
      <c r="A544" s="6"/>
      <c r="B544" s="6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5"/>
      <c r="W544" s="6"/>
      <c r="X544" s="6"/>
      <c r="Y544" s="6"/>
      <c r="Z544" s="6"/>
      <c r="AA544" s="6"/>
    </row>
    <row r="545" spans="1:27" ht="11.25" customHeight="1">
      <c r="A545" s="6"/>
      <c r="B545" s="6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5"/>
      <c r="W545" s="6"/>
      <c r="X545" s="6"/>
      <c r="Y545" s="6"/>
      <c r="Z545" s="6"/>
      <c r="AA545" s="6"/>
    </row>
    <row r="546" spans="1:27" ht="11.25" customHeight="1">
      <c r="A546" s="6"/>
      <c r="B546" s="6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5"/>
      <c r="W546" s="6"/>
      <c r="X546" s="6"/>
      <c r="Y546" s="6"/>
      <c r="Z546" s="6"/>
      <c r="AA546" s="6"/>
    </row>
    <row r="547" spans="1:27" ht="11.25" customHeight="1">
      <c r="A547" s="6"/>
      <c r="B547" s="6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5"/>
      <c r="W547" s="6"/>
      <c r="X547" s="6"/>
      <c r="Y547" s="6"/>
      <c r="Z547" s="6"/>
      <c r="AA547" s="6"/>
    </row>
    <row r="548" spans="1:27" ht="11.25" customHeight="1">
      <c r="A548" s="6"/>
      <c r="B548" s="6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5"/>
      <c r="W548" s="6"/>
      <c r="X548" s="6"/>
      <c r="Y548" s="6"/>
      <c r="Z548" s="6"/>
      <c r="AA548" s="6"/>
    </row>
    <row r="549" spans="1:27" ht="11.25" customHeight="1">
      <c r="A549" s="6"/>
      <c r="B549" s="6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5"/>
      <c r="W549" s="6"/>
      <c r="X549" s="6"/>
      <c r="Y549" s="6"/>
      <c r="Z549" s="6"/>
      <c r="AA549" s="6"/>
    </row>
    <row r="550" spans="1:27" ht="11.25" customHeight="1">
      <c r="A550" s="6"/>
      <c r="B550" s="6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5"/>
      <c r="W550" s="6"/>
      <c r="X550" s="6"/>
      <c r="Y550" s="6"/>
      <c r="Z550" s="6"/>
      <c r="AA550" s="6"/>
    </row>
    <row r="551" spans="1:27" ht="11.25" customHeight="1">
      <c r="A551" s="6"/>
      <c r="B551" s="6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5"/>
      <c r="W551" s="6"/>
      <c r="X551" s="6"/>
      <c r="Y551" s="6"/>
      <c r="Z551" s="6"/>
      <c r="AA551" s="6"/>
    </row>
    <row r="552" spans="1:27" ht="11.25" customHeight="1">
      <c r="A552" s="6"/>
      <c r="B552" s="6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5"/>
      <c r="W552" s="6"/>
      <c r="X552" s="6"/>
      <c r="Y552" s="6"/>
      <c r="Z552" s="6"/>
      <c r="AA552" s="6"/>
    </row>
    <row r="553" spans="1:27" ht="11.25" customHeight="1">
      <c r="A553" s="6"/>
      <c r="B553" s="6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5"/>
      <c r="W553" s="6"/>
      <c r="X553" s="6"/>
      <c r="Y553" s="6"/>
      <c r="Z553" s="6"/>
      <c r="AA553" s="6"/>
    </row>
    <row r="554" spans="1:27" ht="11.25" customHeight="1">
      <c r="A554" s="6"/>
      <c r="B554" s="6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5"/>
      <c r="W554" s="6"/>
      <c r="X554" s="6"/>
      <c r="Y554" s="6"/>
      <c r="Z554" s="6"/>
      <c r="AA554" s="6"/>
    </row>
    <row r="555" spans="1:27" ht="11.25" customHeight="1">
      <c r="A555" s="6"/>
      <c r="B555" s="6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5"/>
      <c r="W555" s="6"/>
      <c r="X555" s="6"/>
      <c r="Y555" s="6"/>
      <c r="Z555" s="6"/>
      <c r="AA555" s="6"/>
    </row>
    <row r="556" spans="1:27" ht="11.25" customHeight="1">
      <c r="A556" s="6"/>
      <c r="B556" s="6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5"/>
      <c r="W556" s="6"/>
      <c r="X556" s="6"/>
      <c r="Y556" s="6"/>
      <c r="Z556" s="6"/>
      <c r="AA556" s="6"/>
    </row>
    <row r="557" spans="1:27" ht="11.25" customHeight="1">
      <c r="A557" s="6"/>
      <c r="B557" s="6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5"/>
      <c r="W557" s="6"/>
      <c r="X557" s="6"/>
      <c r="Y557" s="6"/>
      <c r="Z557" s="6"/>
      <c r="AA557" s="6"/>
    </row>
    <row r="558" spans="1:27" ht="11.25" customHeight="1">
      <c r="A558" s="6"/>
      <c r="B558" s="6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5"/>
      <c r="W558" s="6"/>
      <c r="X558" s="6"/>
      <c r="Y558" s="6"/>
      <c r="Z558" s="6"/>
      <c r="AA558" s="6"/>
    </row>
    <row r="559" spans="1:27" ht="11.25" customHeight="1">
      <c r="A559" s="6"/>
      <c r="B559" s="6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5"/>
      <c r="W559" s="6"/>
      <c r="X559" s="6"/>
      <c r="Y559" s="6"/>
      <c r="Z559" s="6"/>
      <c r="AA559" s="6"/>
    </row>
    <row r="560" spans="1:27" ht="11.25" customHeight="1">
      <c r="A560" s="6"/>
      <c r="B560" s="6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5"/>
      <c r="W560" s="6"/>
      <c r="X560" s="6"/>
      <c r="Y560" s="6"/>
      <c r="Z560" s="6"/>
      <c r="AA560" s="6"/>
    </row>
    <row r="561" spans="1:27" ht="11.25" customHeight="1">
      <c r="A561" s="6"/>
      <c r="B561" s="6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5"/>
      <c r="W561" s="6"/>
      <c r="X561" s="6"/>
      <c r="Y561" s="6"/>
      <c r="Z561" s="6"/>
      <c r="AA561" s="6"/>
    </row>
    <row r="562" spans="1:27" ht="11.25" customHeight="1">
      <c r="A562" s="6"/>
      <c r="B562" s="6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5"/>
      <c r="W562" s="6"/>
      <c r="X562" s="6"/>
      <c r="Y562" s="6"/>
      <c r="Z562" s="6"/>
      <c r="AA562" s="6"/>
    </row>
    <row r="563" spans="1:27" ht="11.25" customHeight="1">
      <c r="A563" s="6"/>
      <c r="B563" s="6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5"/>
      <c r="W563" s="6"/>
      <c r="X563" s="6"/>
      <c r="Y563" s="6"/>
      <c r="Z563" s="6"/>
      <c r="AA563" s="6"/>
    </row>
    <row r="564" spans="1:27" ht="11.25" customHeight="1">
      <c r="A564" s="6"/>
      <c r="B564" s="6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5"/>
      <c r="W564" s="6"/>
      <c r="X564" s="6"/>
      <c r="Y564" s="6"/>
      <c r="Z564" s="6"/>
      <c r="AA564" s="6"/>
    </row>
    <row r="565" spans="1:27" ht="11.25" customHeight="1">
      <c r="A565" s="6"/>
      <c r="B565" s="6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5"/>
      <c r="W565" s="6"/>
      <c r="X565" s="6"/>
      <c r="Y565" s="6"/>
      <c r="Z565" s="6"/>
      <c r="AA565" s="6"/>
    </row>
    <row r="566" spans="1:27" ht="11.25" customHeight="1">
      <c r="A566" s="6"/>
      <c r="B566" s="6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5"/>
      <c r="W566" s="6"/>
      <c r="X566" s="6"/>
      <c r="Y566" s="6"/>
      <c r="Z566" s="6"/>
      <c r="AA566" s="6"/>
    </row>
    <row r="567" spans="1:27" ht="11.25" customHeight="1">
      <c r="A567" s="6"/>
      <c r="B567" s="6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5"/>
      <c r="W567" s="6"/>
      <c r="X567" s="6"/>
      <c r="Y567" s="6"/>
      <c r="Z567" s="6"/>
      <c r="AA567" s="6"/>
    </row>
    <row r="568" spans="1:27" ht="11.25" customHeight="1">
      <c r="A568" s="6"/>
      <c r="B568" s="6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5"/>
      <c r="W568" s="6"/>
      <c r="X568" s="6"/>
      <c r="Y568" s="6"/>
      <c r="Z568" s="6"/>
      <c r="AA568" s="6"/>
    </row>
    <row r="569" spans="1:27" ht="11.25" customHeight="1">
      <c r="A569" s="6"/>
      <c r="B569" s="6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5"/>
      <c r="W569" s="6"/>
      <c r="X569" s="6"/>
      <c r="Y569" s="6"/>
      <c r="Z569" s="6"/>
      <c r="AA569" s="6"/>
    </row>
    <row r="570" spans="1:27" ht="11.25" customHeight="1">
      <c r="A570" s="6"/>
      <c r="B570" s="6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5"/>
      <c r="W570" s="6"/>
      <c r="X570" s="6"/>
      <c r="Y570" s="6"/>
      <c r="Z570" s="6"/>
      <c r="AA570" s="6"/>
    </row>
    <row r="571" spans="1:27" ht="11.25" customHeight="1">
      <c r="A571" s="6"/>
      <c r="B571" s="6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5"/>
      <c r="W571" s="6"/>
      <c r="X571" s="6"/>
      <c r="Y571" s="6"/>
      <c r="Z571" s="6"/>
      <c r="AA571" s="6"/>
    </row>
    <row r="572" spans="1:27" ht="11.25" customHeight="1">
      <c r="A572" s="6"/>
      <c r="B572" s="6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5"/>
      <c r="W572" s="6"/>
      <c r="X572" s="6"/>
      <c r="Y572" s="6"/>
      <c r="Z572" s="6"/>
      <c r="AA572" s="6"/>
    </row>
    <row r="573" spans="1:27" ht="11.25" customHeight="1">
      <c r="A573" s="6"/>
      <c r="B573" s="6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5"/>
      <c r="W573" s="6"/>
      <c r="X573" s="6"/>
      <c r="Y573" s="6"/>
      <c r="Z573" s="6"/>
      <c r="AA573" s="6"/>
    </row>
    <row r="574" spans="1:27" ht="11.25" customHeight="1">
      <c r="A574" s="6"/>
      <c r="B574" s="6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5"/>
      <c r="W574" s="6"/>
      <c r="X574" s="6"/>
      <c r="Y574" s="6"/>
      <c r="Z574" s="6"/>
      <c r="AA574" s="6"/>
    </row>
    <row r="575" spans="1:27" ht="11.25" customHeight="1">
      <c r="A575" s="6"/>
      <c r="B575" s="6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5"/>
      <c r="W575" s="6"/>
      <c r="X575" s="6"/>
      <c r="Y575" s="6"/>
      <c r="Z575" s="6"/>
      <c r="AA575" s="6"/>
    </row>
    <row r="576" spans="1:27" ht="11.25" customHeight="1">
      <c r="A576" s="6"/>
      <c r="B576" s="6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5"/>
      <c r="W576" s="6"/>
      <c r="X576" s="6"/>
      <c r="Y576" s="6"/>
      <c r="Z576" s="6"/>
      <c r="AA576" s="6"/>
    </row>
    <row r="577" spans="1:27" ht="11.25" customHeight="1">
      <c r="A577" s="6"/>
      <c r="B577" s="6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5"/>
      <c r="W577" s="6"/>
      <c r="X577" s="6"/>
      <c r="Y577" s="6"/>
      <c r="Z577" s="6"/>
      <c r="AA577" s="6"/>
    </row>
    <row r="578" spans="1:27" ht="11.25" customHeight="1">
      <c r="A578" s="6"/>
      <c r="B578" s="6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5"/>
      <c r="W578" s="6"/>
      <c r="X578" s="6"/>
      <c r="Y578" s="6"/>
      <c r="Z578" s="6"/>
      <c r="AA578" s="6"/>
    </row>
    <row r="579" spans="1:27" ht="11.25" customHeight="1">
      <c r="A579" s="6"/>
      <c r="B579" s="6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5"/>
      <c r="W579" s="6"/>
      <c r="X579" s="6"/>
      <c r="Y579" s="6"/>
      <c r="Z579" s="6"/>
      <c r="AA579" s="6"/>
    </row>
    <row r="580" spans="1:27" ht="11.25" customHeight="1">
      <c r="A580" s="6"/>
      <c r="B580" s="6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5"/>
      <c r="W580" s="6"/>
      <c r="X580" s="6"/>
      <c r="Y580" s="6"/>
      <c r="Z580" s="6"/>
      <c r="AA580" s="6"/>
    </row>
    <row r="581" spans="1:27" ht="11.25" customHeight="1">
      <c r="A581" s="6"/>
      <c r="B581" s="6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5"/>
      <c r="W581" s="6"/>
      <c r="X581" s="6"/>
      <c r="Y581" s="6"/>
      <c r="Z581" s="6"/>
      <c r="AA581" s="6"/>
    </row>
    <row r="582" spans="1:27" ht="11.25" customHeight="1">
      <c r="A582" s="6"/>
      <c r="B582" s="6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5"/>
      <c r="W582" s="6"/>
      <c r="X582" s="6"/>
      <c r="Y582" s="6"/>
      <c r="Z582" s="6"/>
      <c r="AA582" s="6"/>
    </row>
    <row r="583" spans="1:27" ht="11.25" customHeight="1">
      <c r="A583" s="6"/>
      <c r="B583" s="6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5"/>
      <c r="W583" s="6"/>
      <c r="X583" s="6"/>
      <c r="Y583" s="6"/>
      <c r="Z583" s="6"/>
      <c r="AA583" s="6"/>
    </row>
    <row r="584" spans="1:27" ht="11.25" customHeight="1">
      <c r="A584" s="6"/>
      <c r="B584" s="6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5"/>
      <c r="W584" s="6"/>
      <c r="X584" s="6"/>
      <c r="Y584" s="6"/>
      <c r="Z584" s="6"/>
      <c r="AA584" s="6"/>
    </row>
    <row r="585" spans="1:27" ht="11.25" customHeight="1">
      <c r="A585" s="6"/>
      <c r="B585" s="6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5"/>
      <c r="W585" s="6"/>
      <c r="X585" s="6"/>
      <c r="Y585" s="6"/>
      <c r="Z585" s="6"/>
      <c r="AA585" s="6"/>
    </row>
    <row r="586" spans="1:27" ht="11.25" customHeight="1">
      <c r="A586" s="6"/>
      <c r="B586" s="6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5"/>
      <c r="W586" s="6"/>
      <c r="X586" s="6"/>
      <c r="Y586" s="6"/>
      <c r="Z586" s="6"/>
      <c r="AA586" s="6"/>
    </row>
    <row r="587" spans="1:27" ht="11.25" customHeight="1">
      <c r="A587" s="6"/>
      <c r="B587" s="6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5"/>
      <c r="W587" s="6"/>
      <c r="X587" s="6"/>
      <c r="Y587" s="6"/>
      <c r="Z587" s="6"/>
      <c r="AA587" s="6"/>
    </row>
    <row r="588" spans="1:27" ht="11.25" customHeight="1">
      <c r="A588" s="6"/>
      <c r="B588" s="6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5"/>
      <c r="W588" s="6"/>
      <c r="X588" s="6"/>
      <c r="Y588" s="6"/>
      <c r="Z588" s="6"/>
      <c r="AA588" s="6"/>
    </row>
    <row r="589" spans="1:27" ht="11.25" customHeight="1">
      <c r="A589" s="6"/>
      <c r="B589" s="6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5"/>
      <c r="W589" s="6"/>
      <c r="X589" s="6"/>
      <c r="Y589" s="6"/>
      <c r="Z589" s="6"/>
      <c r="AA589" s="6"/>
    </row>
    <row r="590" spans="1:27" ht="11.25" customHeight="1">
      <c r="A590" s="6"/>
      <c r="B590" s="6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5"/>
      <c r="W590" s="6"/>
      <c r="X590" s="6"/>
      <c r="Y590" s="6"/>
      <c r="Z590" s="6"/>
      <c r="AA590" s="6"/>
    </row>
    <row r="591" spans="1:27" ht="11.25" customHeight="1">
      <c r="A591" s="6"/>
      <c r="B591" s="6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5"/>
      <c r="W591" s="6"/>
      <c r="X591" s="6"/>
      <c r="Y591" s="6"/>
      <c r="Z591" s="6"/>
      <c r="AA591" s="6"/>
    </row>
    <row r="592" spans="1:27" ht="11.25" customHeight="1">
      <c r="A592" s="6"/>
      <c r="B592" s="6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5"/>
      <c r="W592" s="6"/>
      <c r="X592" s="6"/>
      <c r="Y592" s="6"/>
      <c r="Z592" s="6"/>
      <c r="AA592" s="6"/>
    </row>
    <row r="593" spans="1:27" ht="11.25" customHeight="1">
      <c r="A593" s="6"/>
      <c r="B593" s="6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5"/>
      <c r="W593" s="6"/>
      <c r="X593" s="6"/>
      <c r="Y593" s="6"/>
      <c r="Z593" s="6"/>
      <c r="AA593" s="6"/>
    </row>
    <row r="594" spans="1:27" ht="11.25" customHeight="1">
      <c r="A594" s="6"/>
      <c r="B594" s="6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5"/>
      <c r="W594" s="6"/>
      <c r="X594" s="6"/>
      <c r="Y594" s="6"/>
      <c r="Z594" s="6"/>
      <c r="AA594" s="6"/>
    </row>
    <row r="595" spans="1:27" ht="11.25" customHeight="1">
      <c r="A595" s="6"/>
      <c r="B595" s="6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5"/>
      <c r="W595" s="6"/>
      <c r="X595" s="6"/>
      <c r="Y595" s="6"/>
      <c r="Z595" s="6"/>
      <c r="AA595" s="6"/>
    </row>
    <row r="596" spans="1:27" ht="11.25" customHeight="1">
      <c r="A596" s="6"/>
      <c r="B596" s="6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5"/>
      <c r="W596" s="6"/>
      <c r="X596" s="6"/>
      <c r="Y596" s="6"/>
      <c r="Z596" s="6"/>
      <c r="AA596" s="6"/>
    </row>
    <row r="597" spans="1:27" ht="11.25" customHeight="1">
      <c r="A597" s="6"/>
      <c r="B597" s="6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5"/>
      <c r="W597" s="6"/>
      <c r="X597" s="6"/>
      <c r="Y597" s="6"/>
      <c r="Z597" s="6"/>
      <c r="AA597" s="6"/>
    </row>
    <row r="598" spans="1:27" ht="11.25" customHeight="1">
      <c r="A598" s="6"/>
      <c r="B598" s="6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5"/>
      <c r="W598" s="6"/>
      <c r="X598" s="6"/>
      <c r="Y598" s="6"/>
      <c r="Z598" s="6"/>
      <c r="AA598" s="6"/>
    </row>
    <row r="599" spans="1:27" ht="11.25" customHeight="1">
      <c r="A599" s="6"/>
      <c r="B599" s="6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5"/>
      <c r="W599" s="6"/>
      <c r="X599" s="6"/>
      <c r="Y599" s="6"/>
      <c r="Z599" s="6"/>
      <c r="AA599" s="6"/>
    </row>
    <row r="600" spans="1:27" ht="11.25" customHeight="1">
      <c r="A600" s="6"/>
      <c r="B600" s="6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5"/>
      <c r="W600" s="6"/>
      <c r="X600" s="6"/>
      <c r="Y600" s="6"/>
      <c r="Z600" s="6"/>
      <c r="AA600" s="6"/>
    </row>
    <row r="601" spans="1:27" ht="11.25" customHeight="1">
      <c r="A601" s="6"/>
      <c r="B601" s="6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5"/>
      <c r="W601" s="6"/>
      <c r="X601" s="6"/>
      <c r="Y601" s="6"/>
      <c r="Z601" s="6"/>
      <c r="AA601" s="6"/>
    </row>
    <row r="602" spans="1:27" ht="11.25" customHeight="1">
      <c r="A602" s="6"/>
      <c r="B602" s="6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5"/>
      <c r="W602" s="6"/>
      <c r="X602" s="6"/>
      <c r="Y602" s="6"/>
      <c r="Z602" s="6"/>
      <c r="AA602" s="6"/>
    </row>
    <row r="603" spans="1:27" ht="11.25" customHeight="1">
      <c r="A603" s="6"/>
      <c r="B603" s="6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5"/>
      <c r="W603" s="6"/>
      <c r="X603" s="6"/>
      <c r="Y603" s="6"/>
      <c r="Z603" s="6"/>
      <c r="AA603" s="6"/>
    </row>
    <row r="604" spans="1:27" ht="11.25" customHeight="1">
      <c r="A604" s="6"/>
      <c r="B604" s="6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5"/>
      <c r="W604" s="6"/>
      <c r="X604" s="6"/>
      <c r="Y604" s="6"/>
      <c r="Z604" s="6"/>
      <c r="AA604" s="6"/>
    </row>
    <row r="605" spans="1:27" ht="11.25" customHeight="1">
      <c r="A605" s="6"/>
      <c r="B605" s="6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5"/>
      <c r="W605" s="6"/>
      <c r="X605" s="6"/>
      <c r="Y605" s="6"/>
      <c r="Z605" s="6"/>
      <c r="AA605" s="6"/>
    </row>
    <row r="606" spans="1:27" ht="11.25" customHeight="1">
      <c r="A606" s="6"/>
      <c r="B606" s="6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5"/>
      <c r="W606" s="6"/>
      <c r="X606" s="6"/>
      <c r="Y606" s="6"/>
      <c r="Z606" s="6"/>
      <c r="AA606" s="6"/>
    </row>
    <row r="607" spans="1:27" ht="11.25" customHeight="1">
      <c r="A607" s="6"/>
      <c r="B607" s="6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5"/>
      <c r="W607" s="6"/>
      <c r="X607" s="6"/>
      <c r="Y607" s="6"/>
      <c r="Z607" s="6"/>
      <c r="AA607" s="6"/>
    </row>
    <row r="608" spans="1:27" ht="11.25" customHeight="1">
      <c r="A608" s="6"/>
      <c r="B608" s="6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5"/>
      <c r="W608" s="6"/>
      <c r="X608" s="6"/>
      <c r="Y608" s="6"/>
      <c r="Z608" s="6"/>
      <c r="AA608" s="6"/>
    </row>
    <row r="609" spans="1:27" ht="11.25" customHeight="1">
      <c r="A609" s="6"/>
      <c r="B609" s="6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5"/>
      <c r="W609" s="6"/>
      <c r="X609" s="6"/>
      <c r="Y609" s="6"/>
      <c r="Z609" s="6"/>
      <c r="AA609" s="6"/>
    </row>
    <row r="610" spans="1:27" ht="11.25" customHeight="1">
      <c r="A610" s="6"/>
      <c r="B610" s="6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5"/>
      <c r="W610" s="6"/>
      <c r="X610" s="6"/>
      <c r="Y610" s="6"/>
      <c r="Z610" s="6"/>
      <c r="AA610" s="6"/>
    </row>
    <row r="611" spans="1:27" ht="11.25" customHeight="1">
      <c r="A611" s="6"/>
      <c r="B611" s="6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5"/>
      <c r="W611" s="6"/>
      <c r="X611" s="6"/>
      <c r="Y611" s="6"/>
      <c r="Z611" s="6"/>
      <c r="AA611" s="6"/>
    </row>
    <row r="612" spans="1:27" ht="11.25" customHeight="1">
      <c r="A612" s="6"/>
      <c r="B612" s="6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5"/>
      <c r="W612" s="6"/>
      <c r="X612" s="6"/>
      <c r="Y612" s="6"/>
      <c r="Z612" s="6"/>
      <c r="AA612" s="6"/>
    </row>
    <row r="613" spans="1:27" ht="11.25" customHeight="1">
      <c r="A613" s="6"/>
      <c r="B613" s="6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5"/>
      <c r="W613" s="6"/>
      <c r="X613" s="6"/>
      <c r="Y613" s="6"/>
      <c r="Z613" s="6"/>
      <c r="AA613" s="6"/>
    </row>
    <row r="614" spans="1:27" ht="11.25" customHeight="1">
      <c r="A614" s="6"/>
      <c r="B614" s="6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5"/>
      <c r="W614" s="6"/>
      <c r="X614" s="6"/>
      <c r="Y614" s="6"/>
      <c r="Z614" s="6"/>
      <c r="AA614" s="6"/>
    </row>
    <row r="615" spans="1:27" ht="11.25" customHeight="1">
      <c r="A615" s="6"/>
      <c r="B615" s="6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5"/>
      <c r="W615" s="6"/>
      <c r="X615" s="6"/>
      <c r="Y615" s="6"/>
      <c r="Z615" s="6"/>
      <c r="AA615" s="6"/>
    </row>
    <row r="616" spans="1:27" ht="11.25" customHeight="1">
      <c r="A616" s="6"/>
      <c r="B616" s="6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5"/>
      <c r="W616" s="6"/>
      <c r="X616" s="6"/>
      <c r="Y616" s="6"/>
      <c r="Z616" s="6"/>
      <c r="AA616" s="6"/>
    </row>
    <row r="617" spans="1:27" ht="11.25" customHeight="1">
      <c r="A617" s="6"/>
      <c r="B617" s="6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5"/>
      <c r="W617" s="6"/>
      <c r="X617" s="6"/>
      <c r="Y617" s="6"/>
      <c r="Z617" s="6"/>
      <c r="AA617" s="6"/>
    </row>
    <row r="618" spans="1:27" ht="11.25" customHeight="1">
      <c r="A618" s="6"/>
      <c r="B618" s="6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5"/>
      <c r="W618" s="6"/>
      <c r="X618" s="6"/>
      <c r="Y618" s="6"/>
      <c r="Z618" s="6"/>
      <c r="AA618" s="6"/>
    </row>
    <row r="619" spans="1:27" ht="11.25" customHeight="1">
      <c r="A619" s="6"/>
      <c r="B619" s="6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5"/>
      <c r="W619" s="6"/>
      <c r="X619" s="6"/>
      <c r="Y619" s="6"/>
      <c r="Z619" s="6"/>
      <c r="AA619" s="6"/>
    </row>
    <row r="620" spans="1:27" ht="11.25" customHeight="1">
      <c r="A620" s="6"/>
      <c r="B620" s="6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5"/>
      <c r="W620" s="6"/>
      <c r="X620" s="6"/>
      <c r="Y620" s="6"/>
      <c r="Z620" s="6"/>
      <c r="AA620" s="6"/>
    </row>
    <row r="621" spans="1:27" ht="11.25" customHeight="1">
      <c r="A621" s="6"/>
      <c r="B621" s="6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5"/>
      <c r="W621" s="6"/>
      <c r="X621" s="6"/>
      <c r="Y621" s="6"/>
      <c r="Z621" s="6"/>
      <c r="AA621" s="6"/>
    </row>
    <row r="622" spans="1:27" ht="11.25" customHeight="1">
      <c r="A622" s="6"/>
      <c r="B622" s="6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5"/>
      <c r="W622" s="6"/>
      <c r="X622" s="6"/>
      <c r="Y622" s="6"/>
      <c r="Z622" s="6"/>
      <c r="AA622" s="6"/>
    </row>
    <row r="623" spans="1:27" ht="11.25" customHeight="1">
      <c r="A623" s="6"/>
      <c r="B623" s="6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5"/>
      <c r="W623" s="6"/>
      <c r="X623" s="6"/>
      <c r="Y623" s="6"/>
      <c r="Z623" s="6"/>
      <c r="AA623" s="6"/>
    </row>
    <row r="624" spans="1:27" ht="11.25" customHeight="1">
      <c r="A624" s="6"/>
      <c r="B624" s="6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5"/>
      <c r="W624" s="6"/>
      <c r="X624" s="6"/>
      <c r="Y624" s="6"/>
      <c r="Z624" s="6"/>
      <c r="AA624" s="6"/>
    </row>
    <row r="625" spans="1:27" ht="11.25" customHeight="1">
      <c r="A625" s="6"/>
      <c r="B625" s="6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5"/>
      <c r="W625" s="6"/>
      <c r="X625" s="6"/>
      <c r="Y625" s="6"/>
      <c r="Z625" s="6"/>
      <c r="AA625" s="6"/>
    </row>
    <row r="626" spans="1:27" ht="11.25" customHeight="1">
      <c r="A626" s="6"/>
      <c r="B626" s="6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5"/>
      <c r="W626" s="6"/>
      <c r="X626" s="6"/>
      <c r="Y626" s="6"/>
      <c r="Z626" s="6"/>
      <c r="AA626" s="6"/>
    </row>
    <row r="627" spans="1:27" ht="11.25" customHeight="1">
      <c r="A627" s="6"/>
      <c r="B627" s="6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5"/>
      <c r="W627" s="6"/>
      <c r="X627" s="6"/>
      <c r="Y627" s="6"/>
      <c r="Z627" s="6"/>
      <c r="AA627" s="6"/>
    </row>
    <row r="628" spans="1:27" ht="11.25" customHeight="1">
      <c r="A628" s="6"/>
      <c r="B628" s="6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5"/>
      <c r="W628" s="6"/>
      <c r="X628" s="6"/>
      <c r="Y628" s="6"/>
      <c r="Z628" s="6"/>
      <c r="AA628" s="6"/>
    </row>
    <row r="629" spans="1:27" ht="11.25" customHeight="1">
      <c r="A629" s="6"/>
      <c r="B629" s="6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5"/>
      <c r="W629" s="6"/>
      <c r="X629" s="6"/>
      <c r="Y629" s="6"/>
      <c r="Z629" s="6"/>
      <c r="AA629" s="6"/>
    </row>
    <row r="630" spans="1:27" ht="11.25" customHeight="1">
      <c r="A630" s="6"/>
      <c r="B630" s="6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5"/>
      <c r="W630" s="6"/>
      <c r="X630" s="6"/>
      <c r="Y630" s="6"/>
      <c r="Z630" s="6"/>
      <c r="AA630" s="6"/>
    </row>
    <row r="631" spans="1:27" ht="11.25" customHeight="1">
      <c r="A631" s="6"/>
      <c r="B631" s="6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5"/>
      <c r="W631" s="6"/>
      <c r="X631" s="6"/>
      <c r="Y631" s="6"/>
      <c r="Z631" s="6"/>
      <c r="AA631" s="6"/>
    </row>
    <row r="632" spans="1:27" ht="11.25" customHeight="1">
      <c r="A632" s="6"/>
      <c r="B632" s="6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5"/>
      <c r="W632" s="6"/>
      <c r="X632" s="6"/>
      <c r="Y632" s="6"/>
      <c r="Z632" s="6"/>
      <c r="AA632" s="6"/>
    </row>
    <row r="633" spans="1:27" ht="11.25" customHeight="1">
      <c r="A633" s="6"/>
      <c r="B633" s="6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5"/>
      <c r="W633" s="6"/>
      <c r="X633" s="6"/>
      <c r="Y633" s="6"/>
      <c r="Z633" s="6"/>
      <c r="AA633" s="6"/>
    </row>
    <row r="634" spans="1:27" ht="11.25" customHeight="1">
      <c r="A634" s="6"/>
      <c r="B634" s="6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5"/>
      <c r="W634" s="6"/>
      <c r="X634" s="6"/>
      <c r="Y634" s="6"/>
      <c r="Z634" s="6"/>
      <c r="AA634" s="6"/>
    </row>
    <row r="635" spans="1:27" ht="11.25" customHeight="1">
      <c r="A635" s="6"/>
      <c r="B635" s="6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5"/>
      <c r="W635" s="6"/>
      <c r="X635" s="6"/>
      <c r="Y635" s="6"/>
      <c r="Z635" s="6"/>
      <c r="AA635" s="6"/>
    </row>
    <row r="636" spans="1:27" ht="11.25" customHeight="1">
      <c r="A636" s="6"/>
      <c r="B636" s="6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5"/>
      <c r="W636" s="6"/>
      <c r="X636" s="6"/>
      <c r="Y636" s="6"/>
      <c r="Z636" s="6"/>
      <c r="AA636" s="6"/>
    </row>
    <row r="637" spans="1:27" ht="11.25" customHeight="1">
      <c r="A637" s="6"/>
      <c r="B637" s="6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5"/>
      <c r="W637" s="6"/>
      <c r="X637" s="6"/>
      <c r="Y637" s="6"/>
      <c r="Z637" s="6"/>
      <c r="AA637" s="6"/>
    </row>
    <row r="638" spans="1:27" ht="11.25" customHeight="1">
      <c r="A638" s="6"/>
      <c r="B638" s="6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5"/>
      <c r="W638" s="6"/>
      <c r="X638" s="6"/>
      <c r="Y638" s="6"/>
      <c r="Z638" s="6"/>
      <c r="AA638" s="6"/>
    </row>
    <row r="639" spans="1:27" ht="11.25" customHeight="1">
      <c r="A639" s="6"/>
      <c r="B639" s="6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5"/>
      <c r="W639" s="6"/>
      <c r="X639" s="6"/>
      <c r="Y639" s="6"/>
      <c r="Z639" s="6"/>
      <c r="AA639" s="6"/>
    </row>
    <row r="640" spans="1:27" ht="11.25" customHeight="1">
      <c r="A640" s="6"/>
      <c r="B640" s="6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5"/>
      <c r="W640" s="6"/>
      <c r="X640" s="6"/>
      <c r="Y640" s="6"/>
      <c r="Z640" s="6"/>
      <c r="AA640" s="6"/>
    </row>
    <row r="641" spans="1:27" ht="11.25" customHeight="1">
      <c r="A641" s="6"/>
      <c r="B641" s="6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5"/>
      <c r="W641" s="6"/>
      <c r="X641" s="6"/>
      <c r="Y641" s="6"/>
      <c r="Z641" s="6"/>
      <c r="AA641" s="6"/>
    </row>
    <row r="642" spans="1:27" ht="11.25" customHeight="1">
      <c r="A642" s="6"/>
      <c r="B642" s="6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5"/>
      <c r="W642" s="6"/>
      <c r="X642" s="6"/>
      <c r="Y642" s="6"/>
      <c r="Z642" s="6"/>
      <c r="AA642" s="6"/>
    </row>
    <row r="643" spans="1:27" ht="11.25" customHeight="1">
      <c r="A643" s="6"/>
      <c r="B643" s="6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5"/>
      <c r="W643" s="6"/>
      <c r="X643" s="6"/>
      <c r="Y643" s="6"/>
      <c r="Z643" s="6"/>
      <c r="AA643" s="6"/>
    </row>
    <row r="644" spans="1:27" ht="11.25" customHeight="1">
      <c r="A644" s="6"/>
      <c r="B644" s="6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5"/>
      <c r="W644" s="6"/>
      <c r="X644" s="6"/>
      <c r="Y644" s="6"/>
      <c r="Z644" s="6"/>
      <c r="AA644" s="6"/>
    </row>
    <row r="645" spans="1:27" ht="11.25" customHeight="1">
      <c r="A645" s="6"/>
      <c r="B645" s="6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5"/>
      <c r="W645" s="6"/>
      <c r="X645" s="6"/>
      <c r="Y645" s="6"/>
      <c r="Z645" s="6"/>
      <c r="AA645" s="6"/>
    </row>
    <row r="646" spans="1:27" ht="11.25" customHeight="1">
      <c r="A646" s="6"/>
      <c r="B646" s="6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5"/>
      <c r="W646" s="6"/>
      <c r="X646" s="6"/>
      <c r="Y646" s="6"/>
      <c r="Z646" s="6"/>
      <c r="AA646" s="6"/>
    </row>
    <row r="647" spans="1:27" ht="11.25" customHeight="1">
      <c r="A647" s="6"/>
      <c r="B647" s="6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5"/>
      <c r="W647" s="6"/>
      <c r="X647" s="6"/>
      <c r="Y647" s="6"/>
      <c r="Z647" s="6"/>
      <c r="AA647" s="6"/>
    </row>
    <row r="648" spans="1:27" ht="11.25" customHeight="1">
      <c r="A648" s="6"/>
      <c r="B648" s="6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5"/>
      <c r="W648" s="6"/>
      <c r="X648" s="6"/>
      <c r="Y648" s="6"/>
      <c r="Z648" s="6"/>
      <c r="AA648" s="6"/>
    </row>
    <row r="649" spans="1:27" ht="11.25" customHeight="1">
      <c r="A649" s="6"/>
      <c r="B649" s="6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5"/>
      <c r="W649" s="6"/>
      <c r="X649" s="6"/>
      <c r="Y649" s="6"/>
      <c r="Z649" s="6"/>
      <c r="AA649" s="6"/>
    </row>
    <row r="650" spans="1:27" ht="11.25" customHeight="1">
      <c r="A650" s="6"/>
      <c r="B650" s="6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5"/>
      <c r="W650" s="6"/>
      <c r="X650" s="6"/>
      <c r="Y650" s="6"/>
      <c r="Z650" s="6"/>
      <c r="AA650" s="6"/>
    </row>
    <row r="651" spans="1:27" ht="11.25" customHeight="1">
      <c r="A651" s="6"/>
      <c r="B651" s="6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5"/>
      <c r="W651" s="6"/>
      <c r="X651" s="6"/>
      <c r="Y651" s="6"/>
      <c r="Z651" s="6"/>
      <c r="AA651" s="6"/>
    </row>
    <row r="652" spans="1:27" ht="11.25" customHeight="1">
      <c r="A652" s="6"/>
      <c r="B652" s="6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5"/>
      <c r="W652" s="6"/>
      <c r="X652" s="6"/>
      <c r="Y652" s="6"/>
      <c r="Z652" s="6"/>
      <c r="AA652" s="6"/>
    </row>
    <row r="653" spans="1:27" ht="11.25" customHeight="1">
      <c r="A653" s="6"/>
      <c r="B653" s="6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5"/>
      <c r="W653" s="6"/>
      <c r="X653" s="6"/>
      <c r="Y653" s="6"/>
      <c r="Z653" s="6"/>
      <c r="AA653" s="6"/>
    </row>
    <row r="654" spans="1:27" ht="11.25" customHeight="1">
      <c r="A654" s="6"/>
      <c r="B654" s="6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5"/>
      <c r="W654" s="6"/>
      <c r="X654" s="6"/>
      <c r="Y654" s="6"/>
      <c r="Z654" s="6"/>
      <c r="AA654" s="6"/>
    </row>
    <row r="655" spans="1:27" ht="11.25" customHeight="1">
      <c r="A655" s="6"/>
      <c r="B655" s="6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5"/>
      <c r="W655" s="6"/>
      <c r="X655" s="6"/>
      <c r="Y655" s="6"/>
      <c r="Z655" s="6"/>
      <c r="AA655" s="6"/>
    </row>
    <row r="656" spans="1:27" ht="11.25" customHeight="1">
      <c r="A656" s="6"/>
      <c r="B656" s="6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5"/>
      <c r="W656" s="6"/>
      <c r="X656" s="6"/>
      <c r="Y656" s="6"/>
      <c r="Z656" s="6"/>
      <c r="AA656" s="6"/>
    </row>
    <row r="657" spans="1:27" ht="11.25" customHeight="1">
      <c r="A657" s="6"/>
      <c r="B657" s="6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5"/>
      <c r="W657" s="6"/>
      <c r="X657" s="6"/>
      <c r="Y657" s="6"/>
      <c r="Z657" s="6"/>
      <c r="AA657" s="6"/>
    </row>
    <row r="658" spans="1:27" ht="11.25" customHeight="1">
      <c r="A658" s="6"/>
      <c r="B658" s="6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5"/>
      <c r="W658" s="6"/>
      <c r="X658" s="6"/>
      <c r="Y658" s="6"/>
      <c r="Z658" s="6"/>
      <c r="AA658" s="6"/>
    </row>
    <row r="659" spans="1:27" ht="11.25" customHeight="1">
      <c r="A659" s="6"/>
      <c r="B659" s="6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5"/>
      <c r="W659" s="6"/>
      <c r="X659" s="6"/>
      <c r="Y659" s="6"/>
      <c r="Z659" s="6"/>
      <c r="AA659" s="6"/>
    </row>
    <row r="660" spans="1:27" ht="11.25" customHeight="1">
      <c r="A660" s="6"/>
      <c r="B660" s="6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5"/>
      <c r="W660" s="6"/>
      <c r="X660" s="6"/>
      <c r="Y660" s="6"/>
      <c r="Z660" s="6"/>
      <c r="AA660" s="6"/>
    </row>
    <row r="661" spans="1:27" ht="11.25" customHeight="1">
      <c r="A661" s="6"/>
      <c r="B661" s="6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5"/>
      <c r="W661" s="6"/>
      <c r="X661" s="6"/>
      <c r="Y661" s="6"/>
      <c r="Z661" s="6"/>
      <c r="AA661" s="6"/>
    </row>
    <row r="662" spans="1:27" ht="11.25" customHeight="1">
      <c r="A662" s="6"/>
      <c r="B662" s="6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5"/>
      <c r="W662" s="6"/>
      <c r="X662" s="6"/>
      <c r="Y662" s="6"/>
      <c r="Z662" s="6"/>
      <c r="AA662" s="6"/>
    </row>
    <row r="663" spans="1:27" ht="11.25" customHeight="1">
      <c r="A663" s="6"/>
      <c r="B663" s="6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5"/>
      <c r="W663" s="6"/>
      <c r="X663" s="6"/>
      <c r="Y663" s="6"/>
      <c r="Z663" s="6"/>
      <c r="AA663" s="6"/>
    </row>
    <row r="664" spans="1:27" ht="11.25" customHeight="1">
      <c r="A664" s="6"/>
      <c r="B664" s="6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5"/>
      <c r="W664" s="6"/>
      <c r="X664" s="6"/>
      <c r="Y664" s="6"/>
      <c r="Z664" s="6"/>
      <c r="AA664" s="6"/>
    </row>
    <row r="665" spans="1:27" ht="11.25" customHeight="1">
      <c r="A665" s="6"/>
      <c r="B665" s="6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5"/>
      <c r="W665" s="6"/>
      <c r="X665" s="6"/>
      <c r="Y665" s="6"/>
      <c r="Z665" s="6"/>
      <c r="AA665" s="6"/>
    </row>
    <row r="666" spans="1:27" ht="11.25" customHeight="1">
      <c r="A666" s="6"/>
      <c r="B666" s="6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5"/>
      <c r="W666" s="6"/>
      <c r="X666" s="6"/>
      <c r="Y666" s="6"/>
      <c r="Z666" s="6"/>
      <c r="AA666" s="6"/>
    </row>
    <row r="667" spans="1:27" ht="11.25" customHeight="1">
      <c r="A667" s="6"/>
      <c r="B667" s="6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5"/>
      <c r="W667" s="6"/>
      <c r="X667" s="6"/>
      <c r="Y667" s="6"/>
      <c r="Z667" s="6"/>
      <c r="AA667" s="6"/>
    </row>
    <row r="668" spans="1:27" ht="11.25" customHeight="1">
      <c r="A668" s="6"/>
      <c r="B668" s="6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5"/>
      <c r="W668" s="6"/>
      <c r="X668" s="6"/>
      <c r="Y668" s="6"/>
      <c r="Z668" s="6"/>
      <c r="AA668" s="6"/>
    </row>
    <row r="669" spans="1:27" ht="11.25" customHeight="1">
      <c r="A669" s="6"/>
      <c r="B669" s="6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5"/>
      <c r="W669" s="6"/>
      <c r="X669" s="6"/>
      <c r="Y669" s="6"/>
      <c r="Z669" s="6"/>
      <c r="AA669" s="6"/>
    </row>
    <row r="670" spans="1:27" ht="11.25" customHeight="1">
      <c r="A670" s="6"/>
      <c r="B670" s="6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5"/>
      <c r="W670" s="6"/>
      <c r="X670" s="6"/>
      <c r="Y670" s="6"/>
      <c r="Z670" s="6"/>
      <c r="AA670" s="6"/>
    </row>
    <row r="671" spans="1:27" ht="11.25" customHeight="1">
      <c r="A671" s="6"/>
      <c r="B671" s="6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5"/>
      <c r="W671" s="6"/>
      <c r="X671" s="6"/>
      <c r="Y671" s="6"/>
      <c r="Z671" s="6"/>
      <c r="AA671" s="6"/>
    </row>
    <row r="672" spans="1:27" ht="11.25" customHeight="1">
      <c r="A672" s="6"/>
      <c r="B672" s="6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5"/>
      <c r="W672" s="6"/>
      <c r="X672" s="6"/>
      <c r="Y672" s="6"/>
      <c r="Z672" s="6"/>
      <c r="AA672" s="6"/>
    </row>
    <row r="673" spans="1:27" ht="11.25" customHeight="1">
      <c r="A673" s="6"/>
      <c r="B673" s="6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5"/>
      <c r="W673" s="6"/>
      <c r="X673" s="6"/>
      <c r="Y673" s="6"/>
      <c r="Z673" s="6"/>
      <c r="AA673" s="6"/>
    </row>
    <row r="674" spans="1:27" ht="11.25" customHeight="1">
      <c r="A674" s="6"/>
      <c r="B674" s="6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5"/>
      <c r="W674" s="6"/>
      <c r="X674" s="6"/>
      <c r="Y674" s="6"/>
      <c r="Z674" s="6"/>
      <c r="AA674" s="6"/>
    </row>
    <row r="675" spans="1:27" ht="11.25" customHeight="1">
      <c r="A675" s="6"/>
      <c r="B675" s="6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5"/>
      <c r="W675" s="6"/>
      <c r="X675" s="6"/>
      <c r="Y675" s="6"/>
      <c r="Z675" s="6"/>
      <c r="AA675" s="6"/>
    </row>
    <row r="676" spans="1:27" ht="11.25" customHeight="1">
      <c r="A676" s="6"/>
      <c r="B676" s="6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5"/>
      <c r="W676" s="6"/>
      <c r="X676" s="6"/>
      <c r="Y676" s="6"/>
      <c r="Z676" s="6"/>
      <c r="AA676" s="6"/>
    </row>
    <row r="677" spans="1:27" ht="11.25" customHeight="1">
      <c r="A677" s="6"/>
      <c r="B677" s="6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5"/>
      <c r="W677" s="6"/>
      <c r="X677" s="6"/>
      <c r="Y677" s="6"/>
      <c r="Z677" s="6"/>
      <c r="AA677" s="6"/>
    </row>
    <row r="678" spans="1:27" ht="11.25" customHeight="1">
      <c r="A678" s="6"/>
      <c r="B678" s="6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5"/>
      <c r="W678" s="6"/>
      <c r="X678" s="6"/>
      <c r="Y678" s="6"/>
      <c r="Z678" s="6"/>
      <c r="AA678" s="6"/>
    </row>
    <row r="679" spans="1:27" ht="11.25" customHeight="1">
      <c r="A679" s="6"/>
      <c r="B679" s="6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5"/>
      <c r="W679" s="6"/>
      <c r="X679" s="6"/>
      <c r="Y679" s="6"/>
      <c r="Z679" s="6"/>
      <c r="AA679" s="6"/>
    </row>
    <row r="680" spans="1:27" ht="11.25" customHeight="1">
      <c r="A680" s="6"/>
      <c r="B680" s="6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5"/>
      <c r="W680" s="6"/>
      <c r="X680" s="6"/>
      <c r="Y680" s="6"/>
      <c r="Z680" s="6"/>
      <c r="AA680" s="6"/>
    </row>
    <row r="681" spans="1:27" ht="11.25" customHeight="1">
      <c r="A681" s="6"/>
      <c r="B681" s="6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5"/>
      <c r="W681" s="6"/>
      <c r="X681" s="6"/>
      <c r="Y681" s="6"/>
      <c r="Z681" s="6"/>
      <c r="AA681" s="6"/>
    </row>
    <row r="682" spans="1:27" ht="11.25" customHeight="1">
      <c r="A682" s="6"/>
      <c r="B682" s="6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5"/>
      <c r="W682" s="6"/>
      <c r="X682" s="6"/>
      <c r="Y682" s="6"/>
      <c r="Z682" s="6"/>
      <c r="AA682" s="6"/>
    </row>
    <row r="683" spans="1:27" ht="11.25" customHeight="1">
      <c r="A683" s="6"/>
      <c r="B683" s="6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5"/>
      <c r="W683" s="6"/>
      <c r="X683" s="6"/>
      <c r="Y683" s="6"/>
      <c r="Z683" s="6"/>
      <c r="AA683" s="6"/>
    </row>
    <row r="684" spans="1:27" ht="11.25" customHeight="1">
      <c r="A684" s="6"/>
      <c r="B684" s="6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5"/>
      <c r="W684" s="6"/>
      <c r="X684" s="6"/>
      <c r="Y684" s="6"/>
      <c r="Z684" s="6"/>
      <c r="AA684" s="6"/>
    </row>
    <row r="685" spans="1:27" ht="11.25" customHeight="1">
      <c r="A685" s="6"/>
      <c r="B685" s="6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5"/>
      <c r="W685" s="6"/>
      <c r="X685" s="6"/>
      <c r="Y685" s="6"/>
      <c r="Z685" s="6"/>
      <c r="AA685" s="6"/>
    </row>
    <row r="686" spans="1:27" ht="11.25" customHeight="1">
      <c r="A686" s="6"/>
      <c r="B686" s="6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5"/>
      <c r="W686" s="6"/>
      <c r="X686" s="6"/>
      <c r="Y686" s="6"/>
      <c r="Z686" s="6"/>
      <c r="AA686" s="6"/>
    </row>
    <row r="687" spans="1:27" ht="11.25" customHeight="1">
      <c r="A687" s="6"/>
      <c r="B687" s="6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5"/>
      <c r="W687" s="6"/>
      <c r="X687" s="6"/>
      <c r="Y687" s="6"/>
      <c r="Z687" s="6"/>
      <c r="AA687" s="6"/>
    </row>
    <row r="688" spans="1:27" ht="11.25" customHeight="1">
      <c r="A688" s="6"/>
      <c r="B688" s="6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5"/>
      <c r="W688" s="6"/>
      <c r="X688" s="6"/>
      <c r="Y688" s="6"/>
      <c r="Z688" s="6"/>
      <c r="AA688" s="6"/>
    </row>
    <row r="689" spans="1:27" ht="11.25" customHeight="1">
      <c r="A689" s="6"/>
      <c r="B689" s="6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5"/>
      <c r="W689" s="6"/>
      <c r="X689" s="6"/>
      <c r="Y689" s="6"/>
      <c r="Z689" s="6"/>
      <c r="AA689" s="6"/>
    </row>
    <row r="690" spans="1:27" ht="11.25" customHeight="1">
      <c r="A690" s="6"/>
      <c r="B690" s="6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5"/>
      <c r="W690" s="6"/>
      <c r="X690" s="6"/>
      <c r="Y690" s="6"/>
      <c r="Z690" s="6"/>
      <c r="AA690" s="6"/>
    </row>
    <row r="691" spans="1:27" ht="11.25" customHeight="1">
      <c r="A691" s="6"/>
      <c r="B691" s="6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5"/>
      <c r="W691" s="6"/>
      <c r="X691" s="6"/>
      <c r="Y691" s="6"/>
      <c r="Z691" s="6"/>
      <c r="AA691" s="6"/>
    </row>
    <row r="692" spans="1:27" ht="11.25" customHeight="1">
      <c r="A692" s="6"/>
      <c r="B692" s="6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5"/>
      <c r="W692" s="6"/>
      <c r="X692" s="6"/>
      <c r="Y692" s="6"/>
      <c r="Z692" s="6"/>
      <c r="AA692" s="6"/>
    </row>
    <row r="693" spans="1:27" ht="11.25" customHeight="1">
      <c r="A693" s="6"/>
      <c r="B693" s="6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5"/>
      <c r="W693" s="6"/>
      <c r="X693" s="6"/>
      <c r="Y693" s="6"/>
      <c r="Z693" s="6"/>
      <c r="AA693" s="6"/>
    </row>
    <row r="694" spans="1:27" ht="11.25" customHeight="1">
      <c r="A694" s="6"/>
      <c r="B694" s="6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5"/>
      <c r="W694" s="6"/>
      <c r="X694" s="6"/>
      <c r="Y694" s="6"/>
      <c r="Z694" s="6"/>
      <c r="AA694" s="6"/>
    </row>
    <row r="695" spans="1:27" ht="11.25" customHeight="1">
      <c r="A695" s="6"/>
      <c r="B695" s="6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5"/>
      <c r="W695" s="6"/>
      <c r="X695" s="6"/>
      <c r="Y695" s="6"/>
      <c r="Z695" s="6"/>
      <c r="AA695" s="6"/>
    </row>
    <row r="696" spans="1:27" ht="11.25" customHeight="1">
      <c r="A696" s="6"/>
      <c r="B696" s="6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5"/>
      <c r="W696" s="6"/>
      <c r="X696" s="6"/>
      <c r="Y696" s="6"/>
      <c r="Z696" s="6"/>
      <c r="AA696" s="6"/>
    </row>
    <row r="697" spans="1:27" ht="11.25" customHeight="1">
      <c r="A697" s="6"/>
      <c r="B697" s="6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5"/>
      <c r="W697" s="6"/>
      <c r="X697" s="6"/>
      <c r="Y697" s="6"/>
      <c r="Z697" s="6"/>
      <c r="AA697" s="6"/>
    </row>
    <row r="698" spans="1:27" ht="11.25" customHeight="1">
      <c r="A698" s="6"/>
      <c r="B698" s="6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5"/>
      <c r="W698" s="6"/>
      <c r="X698" s="6"/>
      <c r="Y698" s="6"/>
      <c r="Z698" s="6"/>
      <c r="AA698" s="6"/>
    </row>
    <row r="699" spans="1:27" ht="11.25" customHeight="1">
      <c r="A699" s="6"/>
      <c r="B699" s="6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5"/>
      <c r="W699" s="6"/>
      <c r="X699" s="6"/>
      <c r="Y699" s="6"/>
      <c r="Z699" s="6"/>
      <c r="AA699" s="6"/>
    </row>
    <row r="700" spans="1:27" ht="11.25" customHeight="1">
      <c r="A700" s="6"/>
      <c r="B700" s="6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5"/>
      <c r="W700" s="6"/>
      <c r="X700" s="6"/>
      <c r="Y700" s="6"/>
      <c r="Z700" s="6"/>
      <c r="AA700" s="6"/>
    </row>
    <row r="701" spans="1:27" ht="11.25" customHeight="1">
      <c r="A701" s="6"/>
      <c r="B701" s="6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5"/>
      <c r="W701" s="6"/>
      <c r="X701" s="6"/>
      <c r="Y701" s="6"/>
      <c r="Z701" s="6"/>
      <c r="AA701" s="6"/>
    </row>
    <row r="702" spans="1:27" ht="11.25" customHeight="1">
      <c r="A702" s="6"/>
      <c r="B702" s="6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5"/>
      <c r="W702" s="6"/>
      <c r="X702" s="6"/>
      <c r="Y702" s="6"/>
      <c r="Z702" s="6"/>
      <c r="AA702" s="6"/>
    </row>
    <row r="703" spans="1:27" ht="11.25" customHeight="1">
      <c r="A703" s="6"/>
      <c r="B703" s="6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5"/>
      <c r="W703" s="6"/>
      <c r="X703" s="6"/>
      <c r="Y703" s="6"/>
      <c r="Z703" s="6"/>
      <c r="AA703" s="6"/>
    </row>
    <row r="704" spans="1:27" ht="11.25" customHeight="1">
      <c r="A704" s="6"/>
      <c r="B704" s="6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5"/>
      <c r="W704" s="6"/>
      <c r="X704" s="6"/>
      <c r="Y704" s="6"/>
      <c r="Z704" s="6"/>
      <c r="AA704" s="6"/>
    </row>
    <row r="705" spans="1:27" ht="11.25" customHeight="1">
      <c r="A705" s="6"/>
      <c r="B705" s="6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5"/>
      <c r="W705" s="6"/>
      <c r="X705" s="6"/>
      <c r="Y705" s="6"/>
      <c r="Z705" s="6"/>
      <c r="AA705" s="6"/>
    </row>
    <row r="706" spans="1:27" ht="11.25" customHeight="1">
      <c r="A706" s="6"/>
      <c r="B706" s="6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5"/>
      <c r="W706" s="6"/>
      <c r="X706" s="6"/>
      <c r="Y706" s="6"/>
      <c r="Z706" s="6"/>
      <c r="AA706" s="6"/>
    </row>
    <row r="707" spans="1:27" ht="11.25" customHeight="1">
      <c r="A707" s="6"/>
      <c r="B707" s="6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5"/>
      <c r="W707" s="6"/>
      <c r="X707" s="6"/>
      <c r="Y707" s="6"/>
      <c r="Z707" s="6"/>
      <c r="AA707" s="6"/>
    </row>
    <row r="708" spans="1:27" ht="11.25" customHeight="1">
      <c r="A708" s="6"/>
      <c r="B708" s="6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5"/>
      <c r="W708" s="6"/>
      <c r="X708" s="6"/>
      <c r="Y708" s="6"/>
      <c r="Z708" s="6"/>
      <c r="AA708" s="6"/>
    </row>
    <row r="709" spans="1:27" ht="11.25" customHeight="1">
      <c r="A709" s="6"/>
      <c r="B709" s="6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5"/>
      <c r="W709" s="6"/>
      <c r="X709" s="6"/>
      <c r="Y709" s="6"/>
      <c r="Z709" s="6"/>
      <c r="AA709" s="6"/>
    </row>
    <row r="710" spans="1:27" ht="11.25" customHeight="1">
      <c r="A710" s="6"/>
      <c r="B710" s="6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5"/>
      <c r="W710" s="6"/>
      <c r="X710" s="6"/>
      <c r="Y710" s="6"/>
      <c r="Z710" s="6"/>
      <c r="AA710" s="6"/>
    </row>
    <row r="711" spans="1:27" ht="11.25" customHeight="1">
      <c r="A711" s="6"/>
      <c r="B711" s="6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5"/>
      <c r="W711" s="6"/>
      <c r="X711" s="6"/>
      <c r="Y711" s="6"/>
      <c r="Z711" s="6"/>
      <c r="AA711" s="6"/>
    </row>
    <row r="712" spans="1:27" ht="11.25" customHeight="1">
      <c r="A712" s="6"/>
      <c r="B712" s="6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5"/>
      <c r="W712" s="6"/>
      <c r="X712" s="6"/>
      <c r="Y712" s="6"/>
      <c r="Z712" s="6"/>
      <c r="AA712" s="6"/>
    </row>
    <row r="713" spans="1:27" ht="11.25" customHeight="1">
      <c r="A713" s="6"/>
      <c r="B713" s="6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5"/>
      <c r="W713" s="6"/>
      <c r="X713" s="6"/>
      <c r="Y713" s="6"/>
      <c r="Z713" s="6"/>
      <c r="AA713" s="6"/>
    </row>
    <row r="714" spans="1:27" ht="11.25" customHeight="1">
      <c r="A714" s="6"/>
      <c r="B714" s="6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5"/>
      <c r="W714" s="6"/>
      <c r="X714" s="6"/>
      <c r="Y714" s="6"/>
      <c r="Z714" s="6"/>
      <c r="AA714" s="6"/>
    </row>
    <row r="715" spans="1:27" ht="11.25" customHeight="1">
      <c r="A715" s="6"/>
      <c r="B715" s="6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5"/>
      <c r="W715" s="6"/>
      <c r="X715" s="6"/>
      <c r="Y715" s="6"/>
      <c r="Z715" s="6"/>
      <c r="AA715" s="6"/>
    </row>
    <row r="716" spans="1:27" ht="11.25" customHeight="1">
      <c r="A716" s="6"/>
      <c r="B716" s="6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5"/>
      <c r="W716" s="6"/>
      <c r="X716" s="6"/>
      <c r="Y716" s="6"/>
      <c r="Z716" s="6"/>
      <c r="AA716" s="6"/>
    </row>
    <row r="717" spans="1:27" ht="11.25" customHeight="1">
      <c r="A717" s="6"/>
      <c r="B717" s="6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5"/>
      <c r="W717" s="6"/>
      <c r="X717" s="6"/>
      <c r="Y717" s="6"/>
      <c r="Z717" s="6"/>
      <c r="AA717" s="6"/>
    </row>
    <row r="718" spans="1:27" ht="11.25" customHeight="1">
      <c r="A718" s="6"/>
      <c r="B718" s="6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5"/>
      <c r="W718" s="6"/>
      <c r="X718" s="6"/>
      <c r="Y718" s="6"/>
      <c r="Z718" s="6"/>
      <c r="AA718" s="6"/>
    </row>
    <row r="719" spans="1:27" ht="11.25" customHeight="1">
      <c r="A719" s="6"/>
      <c r="B719" s="6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5"/>
      <c r="W719" s="6"/>
      <c r="X719" s="6"/>
      <c r="Y719" s="6"/>
      <c r="Z719" s="6"/>
      <c r="AA719" s="6"/>
    </row>
    <row r="720" spans="1:27" ht="11.25" customHeight="1">
      <c r="A720" s="6"/>
      <c r="B720" s="6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5"/>
      <c r="W720" s="6"/>
      <c r="X720" s="6"/>
      <c r="Y720" s="6"/>
      <c r="Z720" s="6"/>
      <c r="AA720" s="6"/>
    </row>
    <row r="721" spans="1:27" ht="11.25" customHeight="1">
      <c r="A721" s="6"/>
      <c r="B721" s="6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5"/>
      <c r="W721" s="6"/>
      <c r="X721" s="6"/>
      <c r="Y721" s="6"/>
      <c r="Z721" s="6"/>
      <c r="AA721" s="6"/>
    </row>
    <row r="722" spans="1:27" ht="11.25" customHeight="1">
      <c r="A722" s="6"/>
      <c r="B722" s="6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5"/>
      <c r="W722" s="6"/>
      <c r="X722" s="6"/>
      <c r="Y722" s="6"/>
      <c r="Z722" s="6"/>
      <c r="AA722" s="6"/>
    </row>
    <row r="723" spans="1:27" ht="11.25" customHeight="1">
      <c r="A723" s="6"/>
      <c r="B723" s="6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5"/>
      <c r="W723" s="6"/>
      <c r="X723" s="6"/>
      <c r="Y723" s="6"/>
      <c r="Z723" s="6"/>
      <c r="AA723" s="6"/>
    </row>
    <row r="724" spans="1:27" ht="11.25" customHeight="1">
      <c r="A724" s="6"/>
      <c r="B724" s="6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5"/>
      <c r="W724" s="6"/>
      <c r="X724" s="6"/>
      <c r="Y724" s="6"/>
      <c r="Z724" s="6"/>
      <c r="AA724" s="6"/>
    </row>
    <row r="725" spans="1:27" ht="11.25" customHeight="1">
      <c r="A725" s="6"/>
      <c r="B725" s="6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5"/>
      <c r="W725" s="6"/>
      <c r="X725" s="6"/>
      <c r="Y725" s="6"/>
      <c r="Z725" s="6"/>
      <c r="AA725" s="6"/>
    </row>
    <row r="726" spans="1:27" ht="11.25" customHeight="1">
      <c r="A726" s="6"/>
      <c r="B726" s="6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5"/>
      <c r="W726" s="6"/>
      <c r="X726" s="6"/>
      <c r="Y726" s="6"/>
      <c r="Z726" s="6"/>
      <c r="AA726" s="6"/>
    </row>
    <row r="727" spans="1:27" ht="11.25" customHeight="1">
      <c r="A727" s="6"/>
      <c r="B727" s="6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5"/>
      <c r="W727" s="6"/>
      <c r="X727" s="6"/>
      <c r="Y727" s="6"/>
      <c r="Z727" s="6"/>
      <c r="AA727" s="6"/>
    </row>
    <row r="728" spans="1:27" ht="11.25" customHeight="1">
      <c r="A728" s="6"/>
      <c r="B728" s="6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5"/>
      <c r="W728" s="6"/>
      <c r="X728" s="6"/>
      <c r="Y728" s="6"/>
      <c r="Z728" s="6"/>
      <c r="AA728" s="6"/>
    </row>
    <row r="729" spans="1:27" ht="11.25" customHeight="1">
      <c r="A729" s="6"/>
      <c r="B729" s="6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5"/>
      <c r="W729" s="6"/>
      <c r="X729" s="6"/>
      <c r="Y729" s="6"/>
      <c r="Z729" s="6"/>
      <c r="AA729" s="6"/>
    </row>
    <row r="730" spans="1:27" ht="11.25" customHeight="1">
      <c r="A730" s="6"/>
      <c r="B730" s="6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5"/>
      <c r="W730" s="6"/>
      <c r="X730" s="6"/>
      <c r="Y730" s="6"/>
      <c r="Z730" s="6"/>
      <c r="AA730" s="6"/>
    </row>
    <row r="731" spans="1:27" ht="11.25" customHeight="1">
      <c r="A731" s="6"/>
      <c r="B731" s="6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5"/>
      <c r="W731" s="6"/>
      <c r="X731" s="6"/>
      <c r="Y731" s="6"/>
      <c r="Z731" s="6"/>
      <c r="AA731" s="6"/>
    </row>
    <row r="732" spans="1:27" ht="11.25" customHeight="1">
      <c r="A732" s="6"/>
      <c r="B732" s="6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5"/>
      <c r="W732" s="6"/>
      <c r="X732" s="6"/>
      <c r="Y732" s="6"/>
      <c r="Z732" s="6"/>
      <c r="AA732" s="6"/>
    </row>
    <row r="733" spans="1:27" ht="11.25" customHeight="1">
      <c r="A733" s="6"/>
      <c r="B733" s="6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5"/>
      <c r="W733" s="6"/>
      <c r="X733" s="6"/>
      <c r="Y733" s="6"/>
      <c r="Z733" s="6"/>
      <c r="AA733" s="6"/>
    </row>
    <row r="734" spans="1:27" ht="11.25" customHeight="1">
      <c r="A734" s="6"/>
      <c r="B734" s="6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5"/>
      <c r="W734" s="6"/>
      <c r="X734" s="6"/>
      <c r="Y734" s="6"/>
      <c r="Z734" s="6"/>
      <c r="AA734" s="6"/>
    </row>
    <row r="735" spans="1:27" ht="11.25" customHeight="1">
      <c r="A735" s="6"/>
      <c r="B735" s="6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5"/>
      <c r="W735" s="6"/>
      <c r="X735" s="6"/>
      <c r="Y735" s="6"/>
      <c r="Z735" s="6"/>
      <c r="AA735" s="6"/>
    </row>
    <row r="736" spans="1:27" ht="11.25" customHeight="1">
      <c r="A736" s="6"/>
      <c r="B736" s="6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5"/>
      <c r="W736" s="6"/>
      <c r="X736" s="6"/>
      <c r="Y736" s="6"/>
      <c r="Z736" s="6"/>
      <c r="AA736" s="6"/>
    </row>
    <row r="737" spans="1:27" ht="11.25" customHeight="1">
      <c r="A737" s="6"/>
      <c r="B737" s="6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5"/>
      <c r="W737" s="6"/>
      <c r="X737" s="6"/>
      <c r="Y737" s="6"/>
      <c r="Z737" s="6"/>
      <c r="AA737" s="6"/>
    </row>
    <row r="738" spans="1:27" ht="11.25" customHeight="1">
      <c r="A738" s="6"/>
      <c r="B738" s="6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5"/>
      <c r="W738" s="6"/>
      <c r="X738" s="6"/>
      <c r="Y738" s="6"/>
      <c r="Z738" s="6"/>
      <c r="AA738" s="6"/>
    </row>
    <row r="739" spans="1:27" ht="11.25" customHeight="1">
      <c r="A739" s="6"/>
      <c r="B739" s="6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5"/>
      <c r="W739" s="6"/>
      <c r="X739" s="6"/>
      <c r="Y739" s="6"/>
      <c r="Z739" s="6"/>
      <c r="AA739" s="6"/>
    </row>
    <row r="740" spans="1:27" ht="11.25" customHeight="1">
      <c r="A740" s="6"/>
      <c r="B740" s="6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5"/>
      <c r="W740" s="6"/>
      <c r="X740" s="6"/>
      <c r="Y740" s="6"/>
      <c r="Z740" s="6"/>
      <c r="AA740" s="6"/>
    </row>
    <row r="741" spans="1:27" ht="11.25" customHeight="1">
      <c r="A741" s="6"/>
      <c r="B741" s="6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5"/>
      <c r="W741" s="6"/>
      <c r="X741" s="6"/>
      <c r="Y741" s="6"/>
      <c r="Z741" s="6"/>
      <c r="AA741" s="6"/>
    </row>
    <row r="742" spans="1:27" ht="11.25" customHeight="1">
      <c r="A742" s="6"/>
      <c r="B742" s="6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5"/>
      <c r="W742" s="6"/>
      <c r="X742" s="6"/>
      <c r="Y742" s="6"/>
      <c r="Z742" s="6"/>
      <c r="AA742" s="6"/>
    </row>
    <row r="743" spans="1:27" ht="11.25" customHeight="1">
      <c r="A743" s="6"/>
      <c r="B743" s="6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5"/>
      <c r="W743" s="6"/>
      <c r="X743" s="6"/>
      <c r="Y743" s="6"/>
      <c r="Z743" s="6"/>
      <c r="AA743" s="6"/>
    </row>
    <row r="744" spans="1:27" ht="11.25" customHeight="1">
      <c r="A744" s="6"/>
      <c r="B744" s="6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5"/>
      <c r="W744" s="6"/>
      <c r="X744" s="6"/>
      <c r="Y744" s="6"/>
      <c r="Z744" s="6"/>
      <c r="AA744" s="6"/>
    </row>
    <row r="745" spans="1:27" ht="11.25" customHeight="1">
      <c r="A745" s="6"/>
      <c r="B745" s="6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5"/>
      <c r="W745" s="6"/>
      <c r="X745" s="6"/>
      <c r="Y745" s="6"/>
      <c r="Z745" s="6"/>
      <c r="AA745" s="6"/>
    </row>
    <row r="746" spans="1:27" ht="11.25" customHeight="1">
      <c r="A746" s="6"/>
      <c r="B746" s="6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5"/>
      <c r="W746" s="6"/>
      <c r="X746" s="6"/>
      <c r="Y746" s="6"/>
      <c r="Z746" s="6"/>
      <c r="AA746" s="6"/>
    </row>
    <row r="747" spans="1:27" ht="11.25" customHeight="1">
      <c r="A747" s="6"/>
      <c r="B747" s="6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5"/>
      <c r="W747" s="6"/>
      <c r="X747" s="6"/>
      <c r="Y747" s="6"/>
      <c r="Z747" s="6"/>
      <c r="AA747" s="6"/>
    </row>
    <row r="748" spans="1:27" ht="11.25" customHeight="1">
      <c r="A748" s="6"/>
      <c r="B748" s="6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5"/>
      <c r="W748" s="6"/>
      <c r="X748" s="6"/>
      <c r="Y748" s="6"/>
      <c r="Z748" s="6"/>
      <c r="AA748" s="6"/>
    </row>
    <row r="749" spans="1:27" ht="11.25" customHeight="1">
      <c r="A749" s="6"/>
      <c r="B749" s="6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5"/>
      <c r="W749" s="6"/>
      <c r="X749" s="6"/>
      <c r="Y749" s="6"/>
      <c r="Z749" s="6"/>
      <c r="AA749" s="6"/>
    </row>
    <row r="750" spans="1:27" ht="11.25" customHeight="1">
      <c r="A750" s="6"/>
      <c r="B750" s="6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5"/>
      <c r="W750" s="6"/>
      <c r="X750" s="6"/>
      <c r="Y750" s="6"/>
      <c r="Z750" s="6"/>
      <c r="AA750" s="6"/>
    </row>
    <row r="751" spans="1:27" ht="11.25" customHeight="1">
      <c r="A751" s="6"/>
      <c r="B751" s="6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5"/>
      <c r="W751" s="6"/>
      <c r="X751" s="6"/>
      <c r="Y751" s="6"/>
      <c r="Z751" s="6"/>
      <c r="AA751" s="6"/>
    </row>
    <row r="752" spans="1:27" ht="11.25" customHeight="1">
      <c r="A752" s="6"/>
      <c r="B752" s="6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5"/>
      <c r="W752" s="6"/>
      <c r="X752" s="6"/>
      <c r="Y752" s="6"/>
      <c r="Z752" s="6"/>
      <c r="AA752" s="6"/>
    </row>
    <row r="753" spans="1:27" ht="11.25" customHeight="1">
      <c r="A753" s="6"/>
      <c r="B753" s="6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5"/>
      <c r="W753" s="6"/>
      <c r="X753" s="6"/>
      <c r="Y753" s="6"/>
      <c r="Z753" s="6"/>
      <c r="AA753" s="6"/>
    </row>
    <row r="754" spans="1:27" ht="11.25" customHeight="1">
      <c r="A754" s="6"/>
      <c r="B754" s="6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5"/>
      <c r="W754" s="6"/>
      <c r="X754" s="6"/>
      <c r="Y754" s="6"/>
      <c r="Z754" s="6"/>
      <c r="AA754" s="6"/>
    </row>
    <row r="755" spans="1:27" ht="11.25" customHeight="1">
      <c r="A755" s="6"/>
      <c r="B755" s="6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5"/>
      <c r="W755" s="6"/>
      <c r="X755" s="6"/>
      <c r="Y755" s="6"/>
      <c r="Z755" s="6"/>
      <c r="AA755" s="6"/>
    </row>
    <row r="756" spans="1:27" ht="11.25" customHeight="1">
      <c r="A756" s="6"/>
      <c r="B756" s="6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5"/>
      <c r="W756" s="6"/>
      <c r="X756" s="6"/>
      <c r="Y756" s="6"/>
      <c r="Z756" s="6"/>
      <c r="AA756" s="6"/>
    </row>
    <row r="757" spans="1:27" ht="11.25" customHeight="1">
      <c r="A757" s="6"/>
      <c r="B757" s="6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5"/>
      <c r="W757" s="6"/>
      <c r="X757" s="6"/>
      <c r="Y757" s="6"/>
      <c r="Z757" s="6"/>
      <c r="AA757" s="6"/>
    </row>
    <row r="758" spans="1:27" ht="11.25" customHeight="1">
      <c r="A758" s="6"/>
      <c r="B758" s="6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5"/>
      <c r="W758" s="6"/>
      <c r="X758" s="6"/>
      <c r="Y758" s="6"/>
      <c r="Z758" s="6"/>
      <c r="AA758" s="6"/>
    </row>
    <row r="759" spans="1:27" ht="11.25" customHeight="1">
      <c r="A759" s="6"/>
      <c r="B759" s="6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5"/>
      <c r="W759" s="6"/>
      <c r="X759" s="6"/>
      <c r="Y759" s="6"/>
      <c r="Z759" s="6"/>
      <c r="AA759" s="6"/>
    </row>
    <row r="760" spans="1:27" ht="11.25" customHeight="1">
      <c r="A760" s="6"/>
      <c r="B760" s="6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5"/>
      <c r="W760" s="6"/>
      <c r="X760" s="6"/>
      <c r="Y760" s="6"/>
      <c r="Z760" s="6"/>
      <c r="AA760" s="6"/>
    </row>
    <row r="761" spans="1:27" ht="11.25" customHeight="1">
      <c r="A761" s="6"/>
      <c r="B761" s="6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5"/>
      <c r="W761" s="6"/>
      <c r="X761" s="6"/>
      <c r="Y761" s="6"/>
      <c r="Z761" s="6"/>
      <c r="AA761" s="6"/>
    </row>
    <row r="762" spans="1:27" ht="11.25" customHeight="1">
      <c r="A762" s="6"/>
      <c r="B762" s="6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5"/>
      <c r="W762" s="6"/>
      <c r="X762" s="6"/>
      <c r="Y762" s="6"/>
      <c r="Z762" s="6"/>
      <c r="AA762" s="6"/>
    </row>
    <row r="763" spans="1:27" ht="11.25" customHeight="1">
      <c r="A763" s="6"/>
      <c r="B763" s="6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5"/>
      <c r="W763" s="6"/>
      <c r="X763" s="6"/>
      <c r="Y763" s="6"/>
      <c r="Z763" s="6"/>
      <c r="AA763" s="6"/>
    </row>
    <row r="764" spans="1:27" ht="11.25" customHeight="1">
      <c r="A764" s="6"/>
      <c r="B764" s="6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5"/>
      <c r="W764" s="6"/>
      <c r="X764" s="6"/>
      <c r="Y764" s="6"/>
      <c r="Z764" s="6"/>
      <c r="AA764" s="6"/>
    </row>
    <row r="765" spans="1:27" ht="11.25" customHeight="1">
      <c r="A765" s="6"/>
      <c r="B765" s="6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5"/>
      <c r="W765" s="6"/>
      <c r="X765" s="6"/>
      <c r="Y765" s="6"/>
      <c r="Z765" s="6"/>
      <c r="AA765" s="6"/>
    </row>
    <row r="766" spans="1:27" ht="11.25" customHeight="1">
      <c r="A766" s="6"/>
      <c r="B766" s="6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5"/>
      <c r="W766" s="6"/>
      <c r="X766" s="6"/>
      <c r="Y766" s="6"/>
      <c r="Z766" s="6"/>
      <c r="AA766" s="6"/>
    </row>
    <row r="767" spans="1:27" ht="11.25" customHeight="1">
      <c r="A767" s="6"/>
      <c r="B767" s="6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5"/>
      <c r="W767" s="6"/>
      <c r="X767" s="6"/>
      <c r="Y767" s="6"/>
      <c r="Z767" s="6"/>
      <c r="AA767" s="6"/>
    </row>
    <row r="768" spans="1:27" ht="11.25" customHeight="1">
      <c r="A768" s="6"/>
      <c r="B768" s="6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5"/>
      <c r="W768" s="6"/>
      <c r="X768" s="6"/>
      <c r="Y768" s="6"/>
      <c r="Z768" s="6"/>
      <c r="AA768" s="6"/>
    </row>
    <row r="769" spans="1:27" ht="11.25" customHeight="1">
      <c r="A769" s="6"/>
      <c r="B769" s="6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5"/>
      <c r="W769" s="6"/>
      <c r="X769" s="6"/>
      <c r="Y769" s="6"/>
      <c r="Z769" s="6"/>
      <c r="AA769" s="6"/>
    </row>
    <row r="770" spans="1:27" ht="11.25" customHeight="1">
      <c r="A770" s="6"/>
      <c r="B770" s="6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5"/>
      <c r="W770" s="6"/>
      <c r="X770" s="6"/>
      <c r="Y770" s="6"/>
      <c r="Z770" s="6"/>
      <c r="AA770" s="6"/>
    </row>
    <row r="771" spans="1:27" ht="11.25" customHeight="1">
      <c r="A771" s="6"/>
      <c r="B771" s="6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5"/>
      <c r="W771" s="6"/>
      <c r="X771" s="6"/>
      <c r="Y771" s="6"/>
      <c r="Z771" s="6"/>
      <c r="AA771" s="6"/>
    </row>
    <row r="772" spans="1:27" ht="11.25" customHeight="1">
      <c r="A772" s="6"/>
      <c r="B772" s="6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5"/>
      <c r="W772" s="6"/>
      <c r="X772" s="6"/>
      <c r="Y772" s="6"/>
      <c r="Z772" s="6"/>
      <c r="AA772" s="6"/>
    </row>
    <row r="773" spans="1:27" ht="11.25" customHeight="1">
      <c r="A773" s="6"/>
      <c r="B773" s="6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5"/>
      <c r="W773" s="6"/>
      <c r="X773" s="6"/>
      <c r="Y773" s="6"/>
      <c r="Z773" s="6"/>
      <c r="AA773" s="6"/>
    </row>
    <row r="774" spans="1:27" ht="11.25" customHeight="1">
      <c r="A774" s="6"/>
      <c r="B774" s="6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5"/>
      <c r="W774" s="6"/>
      <c r="X774" s="6"/>
      <c r="Y774" s="6"/>
      <c r="Z774" s="6"/>
      <c r="AA774" s="6"/>
    </row>
    <row r="775" spans="1:27" ht="11.25" customHeight="1">
      <c r="A775" s="6"/>
      <c r="B775" s="6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5"/>
      <c r="W775" s="6"/>
      <c r="X775" s="6"/>
      <c r="Y775" s="6"/>
      <c r="Z775" s="6"/>
      <c r="AA775" s="6"/>
    </row>
    <row r="776" spans="1:27" ht="11.25" customHeight="1">
      <c r="A776" s="6"/>
      <c r="B776" s="6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5"/>
      <c r="W776" s="6"/>
      <c r="X776" s="6"/>
      <c r="Y776" s="6"/>
      <c r="Z776" s="6"/>
      <c r="AA776" s="6"/>
    </row>
    <row r="777" spans="1:27" ht="11.25" customHeight="1">
      <c r="A777" s="6"/>
      <c r="B777" s="6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5"/>
      <c r="W777" s="6"/>
      <c r="X777" s="6"/>
      <c r="Y777" s="6"/>
      <c r="Z777" s="6"/>
      <c r="AA777" s="6"/>
    </row>
    <row r="778" spans="1:27" ht="11.25" customHeight="1">
      <c r="A778" s="6"/>
      <c r="B778" s="6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5"/>
      <c r="W778" s="6"/>
      <c r="X778" s="6"/>
      <c r="Y778" s="6"/>
      <c r="Z778" s="6"/>
      <c r="AA778" s="6"/>
    </row>
    <row r="779" spans="1:27" ht="11.25" customHeight="1">
      <c r="A779" s="6"/>
      <c r="B779" s="6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5"/>
      <c r="W779" s="6"/>
      <c r="X779" s="6"/>
      <c r="Y779" s="6"/>
      <c r="Z779" s="6"/>
      <c r="AA779" s="6"/>
    </row>
    <row r="780" spans="1:27" ht="11.25" customHeight="1">
      <c r="A780" s="6"/>
      <c r="B780" s="6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5"/>
      <c r="W780" s="6"/>
      <c r="X780" s="6"/>
      <c r="Y780" s="6"/>
      <c r="Z780" s="6"/>
      <c r="AA780" s="6"/>
    </row>
    <row r="781" spans="1:27" ht="11.25" customHeight="1">
      <c r="A781" s="6"/>
      <c r="B781" s="6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5"/>
      <c r="W781" s="6"/>
      <c r="X781" s="6"/>
      <c r="Y781" s="6"/>
      <c r="Z781" s="6"/>
      <c r="AA781" s="6"/>
    </row>
    <row r="782" spans="1:27" ht="11.25" customHeight="1">
      <c r="A782" s="6"/>
      <c r="B782" s="6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5"/>
      <c r="W782" s="6"/>
      <c r="X782" s="6"/>
      <c r="Y782" s="6"/>
      <c r="Z782" s="6"/>
      <c r="AA782" s="6"/>
    </row>
    <row r="783" spans="1:27" ht="11.25" customHeight="1">
      <c r="A783" s="6"/>
      <c r="B783" s="6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5"/>
      <c r="W783" s="6"/>
      <c r="X783" s="6"/>
      <c r="Y783" s="6"/>
      <c r="Z783" s="6"/>
      <c r="AA783" s="6"/>
    </row>
    <row r="784" spans="1:27" ht="11.25" customHeight="1">
      <c r="A784" s="6"/>
      <c r="B784" s="6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5"/>
      <c r="W784" s="6"/>
      <c r="X784" s="6"/>
      <c r="Y784" s="6"/>
      <c r="Z784" s="6"/>
      <c r="AA784" s="6"/>
    </row>
    <row r="785" spans="1:27" ht="11.25" customHeight="1">
      <c r="A785" s="6"/>
      <c r="B785" s="6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5"/>
      <c r="W785" s="6"/>
      <c r="X785" s="6"/>
      <c r="Y785" s="6"/>
      <c r="Z785" s="6"/>
      <c r="AA785" s="6"/>
    </row>
    <row r="786" spans="1:27" ht="11.25" customHeight="1">
      <c r="A786" s="6"/>
      <c r="B786" s="6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5"/>
      <c r="W786" s="6"/>
      <c r="X786" s="6"/>
      <c r="Y786" s="6"/>
      <c r="Z786" s="6"/>
      <c r="AA786" s="6"/>
    </row>
    <row r="787" spans="1:27" ht="11.25" customHeight="1">
      <c r="A787" s="6"/>
      <c r="B787" s="6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5"/>
      <c r="W787" s="6"/>
      <c r="X787" s="6"/>
      <c r="Y787" s="6"/>
      <c r="Z787" s="6"/>
      <c r="AA787" s="6"/>
    </row>
    <row r="788" spans="1:27" ht="11.25" customHeight="1">
      <c r="A788" s="6"/>
      <c r="B788" s="6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5"/>
      <c r="W788" s="6"/>
      <c r="X788" s="6"/>
      <c r="Y788" s="6"/>
      <c r="Z788" s="6"/>
      <c r="AA788" s="6"/>
    </row>
    <row r="789" spans="1:27" ht="11.25" customHeight="1">
      <c r="A789" s="6"/>
      <c r="B789" s="6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5"/>
      <c r="W789" s="6"/>
      <c r="X789" s="6"/>
      <c r="Y789" s="6"/>
      <c r="Z789" s="6"/>
      <c r="AA789" s="6"/>
    </row>
    <row r="790" spans="1:27" ht="11.25" customHeight="1">
      <c r="A790" s="6"/>
      <c r="B790" s="6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5"/>
      <c r="W790" s="6"/>
      <c r="X790" s="6"/>
      <c r="Y790" s="6"/>
      <c r="Z790" s="6"/>
      <c r="AA790" s="6"/>
    </row>
    <row r="791" spans="1:27" ht="11.25" customHeight="1">
      <c r="A791" s="6"/>
      <c r="B791" s="6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5"/>
      <c r="W791" s="6"/>
      <c r="X791" s="6"/>
      <c r="Y791" s="6"/>
      <c r="Z791" s="6"/>
      <c r="AA791" s="6"/>
    </row>
    <row r="792" spans="1:27" ht="11.25" customHeight="1">
      <c r="A792" s="6"/>
      <c r="B792" s="6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5"/>
      <c r="W792" s="6"/>
      <c r="X792" s="6"/>
      <c r="Y792" s="6"/>
      <c r="Z792" s="6"/>
      <c r="AA792" s="6"/>
    </row>
    <row r="793" spans="1:27" ht="11.25" customHeight="1">
      <c r="A793" s="6"/>
      <c r="B793" s="6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5"/>
      <c r="W793" s="6"/>
      <c r="X793" s="6"/>
      <c r="Y793" s="6"/>
      <c r="Z793" s="6"/>
      <c r="AA793" s="6"/>
    </row>
    <row r="794" spans="1:27" ht="11.25" customHeight="1">
      <c r="A794" s="6"/>
      <c r="B794" s="6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5"/>
      <c r="W794" s="6"/>
      <c r="X794" s="6"/>
      <c r="Y794" s="6"/>
      <c r="Z794" s="6"/>
      <c r="AA794" s="6"/>
    </row>
    <row r="795" spans="1:27" ht="11.25" customHeight="1">
      <c r="A795" s="6"/>
      <c r="B795" s="6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5"/>
      <c r="W795" s="6"/>
      <c r="X795" s="6"/>
      <c r="Y795" s="6"/>
      <c r="Z795" s="6"/>
      <c r="AA795" s="6"/>
    </row>
    <row r="796" spans="1:27" ht="11.25" customHeight="1">
      <c r="A796" s="6"/>
      <c r="B796" s="6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5"/>
      <c r="W796" s="6"/>
      <c r="X796" s="6"/>
      <c r="Y796" s="6"/>
      <c r="Z796" s="6"/>
      <c r="AA796" s="6"/>
    </row>
    <row r="797" spans="1:27" ht="11.25" customHeight="1">
      <c r="A797" s="6"/>
      <c r="B797" s="6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5"/>
      <c r="W797" s="6"/>
      <c r="X797" s="6"/>
      <c r="Y797" s="6"/>
      <c r="Z797" s="6"/>
      <c r="AA797" s="6"/>
    </row>
    <row r="798" spans="1:27" ht="11.25" customHeight="1">
      <c r="A798" s="6"/>
      <c r="B798" s="6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5"/>
      <c r="W798" s="6"/>
      <c r="X798" s="6"/>
      <c r="Y798" s="6"/>
      <c r="Z798" s="6"/>
      <c r="AA798" s="6"/>
    </row>
    <row r="799" spans="1:27" ht="11.25" customHeight="1">
      <c r="A799" s="6"/>
      <c r="B799" s="6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5"/>
      <c r="W799" s="6"/>
      <c r="X799" s="6"/>
      <c r="Y799" s="6"/>
      <c r="Z799" s="6"/>
      <c r="AA799" s="6"/>
    </row>
    <row r="800" spans="1:27" ht="11.25" customHeight="1">
      <c r="A800" s="6"/>
      <c r="B800" s="6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5"/>
      <c r="W800" s="6"/>
      <c r="X800" s="6"/>
      <c r="Y800" s="6"/>
      <c r="Z800" s="6"/>
      <c r="AA800" s="6"/>
    </row>
    <row r="801" spans="1:27" ht="11.25" customHeight="1">
      <c r="A801" s="6"/>
      <c r="B801" s="6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5"/>
      <c r="W801" s="6"/>
      <c r="X801" s="6"/>
      <c r="Y801" s="6"/>
      <c r="Z801" s="6"/>
      <c r="AA801" s="6"/>
    </row>
    <row r="802" spans="1:27" ht="11.25" customHeight="1">
      <c r="A802" s="6"/>
      <c r="B802" s="6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5"/>
      <c r="W802" s="6"/>
      <c r="X802" s="6"/>
      <c r="Y802" s="6"/>
      <c r="Z802" s="6"/>
      <c r="AA802" s="6"/>
    </row>
    <row r="803" spans="1:27" ht="11.25" customHeight="1">
      <c r="A803" s="6"/>
      <c r="B803" s="6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5"/>
      <c r="W803" s="6"/>
      <c r="X803" s="6"/>
      <c r="Y803" s="6"/>
      <c r="Z803" s="6"/>
      <c r="AA803" s="6"/>
    </row>
    <row r="804" spans="1:27" ht="11.25" customHeight="1">
      <c r="A804" s="6"/>
      <c r="B804" s="6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5"/>
      <c r="W804" s="6"/>
      <c r="X804" s="6"/>
      <c r="Y804" s="6"/>
      <c r="Z804" s="6"/>
      <c r="AA804" s="6"/>
    </row>
    <row r="805" spans="1:27" ht="11.25" customHeight="1">
      <c r="A805" s="6"/>
      <c r="B805" s="6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5"/>
      <c r="W805" s="6"/>
      <c r="X805" s="6"/>
      <c r="Y805" s="6"/>
      <c r="Z805" s="6"/>
      <c r="AA805" s="6"/>
    </row>
    <row r="806" spans="1:27" ht="11.25" customHeight="1">
      <c r="A806" s="6"/>
      <c r="B806" s="6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5"/>
      <c r="W806" s="6"/>
      <c r="X806" s="6"/>
      <c r="Y806" s="6"/>
      <c r="Z806" s="6"/>
      <c r="AA806" s="6"/>
    </row>
    <row r="807" spans="1:27" ht="11.25" customHeight="1">
      <c r="A807" s="6"/>
      <c r="B807" s="6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5"/>
      <c r="W807" s="6"/>
      <c r="X807" s="6"/>
      <c r="Y807" s="6"/>
      <c r="Z807" s="6"/>
      <c r="AA807" s="6"/>
    </row>
    <row r="808" spans="1:27" ht="11.25" customHeight="1">
      <c r="A808" s="6"/>
      <c r="B808" s="6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5"/>
      <c r="W808" s="6"/>
      <c r="X808" s="6"/>
      <c r="Y808" s="6"/>
      <c r="Z808" s="6"/>
      <c r="AA808" s="6"/>
    </row>
    <row r="809" spans="1:27" ht="11.25" customHeight="1">
      <c r="A809" s="6"/>
      <c r="B809" s="6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5"/>
      <c r="W809" s="6"/>
      <c r="X809" s="6"/>
      <c r="Y809" s="6"/>
      <c r="Z809" s="6"/>
      <c r="AA809" s="6"/>
    </row>
    <row r="810" spans="1:27" ht="11.25" customHeight="1">
      <c r="A810" s="6"/>
      <c r="B810" s="6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5"/>
      <c r="W810" s="6"/>
      <c r="X810" s="6"/>
      <c r="Y810" s="6"/>
      <c r="Z810" s="6"/>
      <c r="AA810" s="6"/>
    </row>
    <row r="811" spans="1:27" ht="11.25" customHeight="1">
      <c r="A811" s="6"/>
      <c r="B811" s="6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5"/>
      <c r="W811" s="6"/>
      <c r="X811" s="6"/>
      <c r="Y811" s="6"/>
      <c r="Z811" s="6"/>
      <c r="AA811" s="6"/>
    </row>
    <row r="812" spans="1:27" ht="11.25" customHeight="1">
      <c r="A812" s="6"/>
      <c r="B812" s="6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5"/>
      <c r="W812" s="6"/>
      <c r="X812" s="6"/>
      <c r="Y812" s="6"/>
      <c r="Z812" s="6"/>
      <c r="AA812" s="6"/>
    </row>
    <row r="813" spans="1:27" ht="11.25" customHeight="1">
      <c r="A813" s="6"/>
      <c r="B813" s="6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5"/>
      <c r="W813" s="6"/>
      <c r="X813" s="6"/>
      <c r="Y813" s="6"/>
      <c r="Z813" s="6"/>
      <c r="AA813" s="6"/>
    </row>
    <row r="814" spans="1:27" ht="11.25" customHeight="1">
      <c r="A814" s="6"/>
      <c r="B814" s="6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5"/>
      <c r="W814" s="6"/>
      <c r="X814" s="6"/>
      <c r="Y814" s="6"/>
      <c r="Z814" s="6"/>
      <c r="AA814" s="6"/>
    </row>
    <row r="815" spans="1:27" ht="11.25" customHeight="1">
      <c r="A815" s="6"/>
      <c r="B815" s="6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5"/>
      <c r="W815" s="6"/>
      <c r="X815" s="6"/>
      <c r="Y815" s="6"/>
      <c r="Z815" s="6"/>
      <c r="AA815" s="6"/>
    </row>
    <row r="816" spans="1:27" ht="11.25" customHeight="1">
      <c r="A816" s="6"/>
      <c r="B816" s="6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5"/>
      <c r="W816" s="6"/>
      <c r="X816" s="6"/>
      <c r="Y816" s="6"/>
      <c r="Z816" s="6"/>
      <c r="AA816" s="6"/>
    </row>
    <row r="817" spans="1:27" ht="11.25" customHeight="1">
      <c r="A817" s="6"/>
      <c r="B817" s="6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5"/>
      <c r="W817" s="6"/>
      <c r="X817" s="6"/>
      <c r="Y817" s="6"/>
      <c r="Z817" s="6"/>
      <c r="AA817" s="6"/>
    </row>
    <row r="818" spans="1:27" ht="11.25" customHeight="1">
      <c r="A818" s="6"/>
      <c r="B818" s="6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5"/>
      <c r="W818" s="6"/>
      <c r="X818" s="6"/>
      <c r="Y818" s="6"/>
      <c r="Z818" s="6"/>
      <c r="AA818" s="6"/>
    </row>
    <row r="819" spans="1:27" ht="11.25" customHeight="1">
      <c r="A819" s="6"/>
      <c r="B819" s="6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5"/>
      <c r="W819" s="6"/>
      <c r="X819" s="6"/>
      <c r="Y819" s="6"/>
      <c r="Z819" s="6"/>
      <c r="AA819" s="6"/>
    </row>
    <row r="820" spans="1:27" ht="11.25" customHeight="1">
      <c r="A820" s="6"/>
      <c r="B820" s="6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5"/>
      <c r="W820" s="6"/>
      <c r="X820" s="6"/>
      <c r="Y820" s="6"/>
      <c r="Z820" s="6"/>
      <c r="AA820" s="6"/>
    </row>
    <row r="821" spans="1:27" ht="11.25" customHeight="1">
      <c r="A821" s="6"/>
      <c r="B821" s="6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5"/>
      <c r="W821" s="6"/>
      <c r="X821" s="6"/>
      <c r="Y821" s="6"/>
      <c r="Z821" s="6"/>
      <c r="AA821" s="6"/>
    </row>
    <row r="822" spans="1:27" ht="11.25" customHeight="1">
      <c r="A822" s="6"/>
      <c r="B822" s="6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5"/>
      <c r="W822" s="6"/>
      <c r="X822" s="6"/>
      <c r="Y822" s="6"/>
      <c r="Z822" s="6"/>
      <c r="AA822" s="6"/>
    </row>
    <row r="823" spans="1:27" ht="11.25" customHeight="1">
      <c r="A823" s="6"/>
      <c r="B823" s="6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5"/>
      <c r="W823" s="6"/>
      <c r="X823" s="6"/>
      <c r="Y823" s="6"/>
      <c r="Z823" s="6"/>
      <c r="AA823" s="6"/>
    </row>
    <row r="824" spans="1:27" ht="11.25" customHeight="1">
      <c r="A824" s="6"/>
      <c r="B824" s="6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5"/>
      <c r="W824" s="6"/>
      <c r="X824" s="6"/>
      <c r="Y824" s="6"/>
      <c r="Z824" s="6"/>
      <c r="AA824" s="6"/>
    </row>
    <row r="825" spans="1:27" ht="11.25" customHeight="1">
      <c r="A825" s="6"/>
      <c r="B825" s="6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5"/>
      <c r="W825" s="6"/>
      <c r="X825" s="6"/>
      <c r="Y825" s="6"/>
      <c r="Z825" s="6"/>
      <c r="AA825" s="6"/>
    </row>
    <row r="826" spans="1:27" ht="11.25" customHeight="1">
      <c r="A826" s="6"/>
      <c r="B826" s="6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5"/>
      <c r="W826" s="6"/>
      <c r="X826" s="6"/>
      <c r="Y826" s="6"/>
      <c r="Z826" s="6"/>
      <c r="AA826" s="6"/>
    </row>
    <row r="827" spans="1:27" ht="11.25" customHeight="1">
      <c r="A827" s="6"/>
      <c r="B827" s="6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5"/>
      <c r="W827" s="6"/>
      <c r="X827" s="6"/>
      <c r="Y827" s="6"/>
      <c r="Z827" s="6"/>
      <c r="AA827" s="6"/>
    </row>
    <row r="828" spans="1:27" ht="11.25" customHeight="1">
      <c r="A828" s="6"/>
      <c r="B828" s="6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5"/>
      <c r="W828" s="6"/>
      <c r="X828" s="6"/>
      <c r="Y828" s="6"/>
      <c r="Z828" s="6"/>
      <c r="AA828" s="6"/>
    </row>
    <row r="829" spans="1:27" ht="11.25" customHeight="1">
      <c r="A829" s="6"/>
      <c r="B829" s="6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5"/>
      <c r="W829" s="6"/>
      <c r="X829" s="6"/>
      <c r="Y829" s="6"/>
      <c r="Z829" s="6"/>
      <c r="AA829" s="6"/>
    </row>
    <row r="830" spans="1:27" ht="11.25" customHeight="1">
      <c r="A830" s="6"/>
      <c r="B830" s="6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5"/>
      <c r="W830" s="6"/>
      <c r="X830" s="6"/>
      <c r="Y830" s="6"/>
      <c r="Z830" s="6"/>
      <c r="AA830" s="6"/>
    </row>
    <row r="831" spans="1:27" ht="11.25" customHeight="1">
      <c r="A831" s="6"/>
      <c r="B831" s="6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5"/>
      <c r="W831" s="6"/>
      <c r="X831" s="6"/>
      <c r="Y831" s="6"/>
      <c r="Z831" s="6"/>
      <c r="AA831" s="6"/>
    </row>
    <row r="832" spans="1:27" ht="11.25" customHeight="1">
      <c r="A832" s="6"/>
      <c r="B832" s="6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5"/>
      <c r="W832" s="6"/>
      <c r="X832" s="6"/>
      <c r="Y832" s="6"/>
      <c r="Z832" s="6"/>
      <c r="AA832" s="6"/>
    </row>
    <row r="833" spans="1:27" ht="11.25" customHeight="1">
      <c r="A833" s="6"/>
      <c r="B833" s="6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5"/>
      <c r="W833" s="6"/>
      <c r="X833" s="6"/>
      <c r="Y833" s="6"/>
      <c r="Z833" s="6"/>
      <c r="AA833" s="6"/>
    </row>
    <row r="834" spans="1:27" ht="11.25" customHeight="1">
      <c r="A834" s="6"/>
      <c r="B834" s="6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5"/>
      <c r="W834" s="6"/>
      <c r="X834" s="6"/>
      <c r="Y834" s="6"/>
      <c r="Z834" s="6"/>
      <c r="AA834" s="6"/>
    </row>
    <row r="835" spans="1:27" ht="11.25" customHeight="1">
      <c r="A835" s="6"/>
      <c r="B835" s="6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5"/>
      <c r="W835" s="6"/>
      <c r="X835" s="6"/>
      <c r="Y835" s="6"/>
      <c r="Z835" s="6"/>
      <c r="AA835" s="6"/>
    </row>
    <row r="836" spans="1:27" ht="11.25" customHeight="1">
      <c r="A836" s="6"/>
      <c r="B836" s="6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5"/>
      <c r="W836" s="6"/>
      <c r="X836" s="6"/>
      <c r="Y836" s="6"/>
      <c r="Z836" s="6"/>
      <c r="AA836" s="6"/>
    </row>
    <row r="837" spans="1:27" ht="11.25" customHeight="1">
      <c r="A837" s="6"/>
      <c r="B837" s="6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5"/>
      <c r="W837" s="6"/>
      <c r="X837" s="6"/>
      <c r="Y837" s="6"/>
      <c r="Z837" s="6"/>
      <c r="AA837" s="6"/>
    </row>
    <row r="838" spans="1:27" ht="11.25" customHeight="1">
      <c r="A838" s="6"/>
      <c r="B838" s="6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5"/>
      <c r="W838" s="6"/>
      <c r="X838" s="6"/>
      <c r="Y838" s="6"/>
      <c r="Z838" s="6"/>
      <c r="AA838" s="6"/>
    </row>
    <row r="839" spans="1:27" ht="11.25" customHeight="1">
      <c r="A839" s="6"/>
      <c r="B839" s="6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5"/>
      <c r="W839" s="6"/>
      <c r="X839" s="6"/>
      <c r="Y839" s="6"/>
      <c r="Z839" s="6"/>
      <c r="AA839" s="6"/>
    </row>
    <row r="840" spans="1:27" ht="11.25" customHeight="1">
      <c r="A840" s="6"/>
      <c r="B840" s="6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5"/>
      <c r="W840" s="6"/>
      <c r="X840" s="6"/>
      <c r="Y840" s="6"/>
      <c r="Z840" s="6"/>
      <c r="AA840" s="6"/>
    </row>
    <row r="841" spans="1:27" ht="11.25" customHeight="1">
      <c r="A841" s="6"/>
      <c r="B841" s="6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5"/>
      <c r="W841" s="6"/>
      <c r="X841" s="6"/>
      <c r="Y841" s="6"/>
      <c r="Z841" s="6"/>
      <c r="AA841" s="6"/>
    </row>
    <row r="842" spans="1:27" ht="11.25" customHeight="1">
      <c r="A842" s="6"/>
      <c r="B842" s="6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5"/>
      <c r="W842" s="6"/>
      <c r="X842" s="6"/>
      <c r="Y842" s="6"/>
      <c r="Z842" s="6"/>
      <c r="AA842" s="6"/>
    </row>
    <row r="843" spans="1:27" ht="11.25" customHeight="1">
      <c r="A843" s="6"/>
      <c r="B843" s="6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5"/>
      <c r="W843" s="6"/>
      <c r="X843" s="6"/>
      <c r="Y843" s="6"/>
      <c r="Z843" s="6"/>
      <c r="AA843" s="6"/>
    </row>
    <row r="844" spans="1:27" ht="11.25" customHeight="1">
      <c r="A844" s="6"/>
      <c r="B844" s="6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5"/>
      <c r="W844" s="6"/>
      <c r="X844" s="6"/>
      <c r="Y844" s="6"/>
      <c r="Z844" s="6"/>
      <c r="AA844" s="6"/>
    </row>
    <row r="845" spans="1:27" ht="11.25" customHeight="1">
      <c r="A845" s="6"/>
      <c r="B845" s="6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5"/>
      <c r="W845" s="6"/>
      <c r="X845" s="6"/>
      <c r="Y845" s="6"/>
      <c r="Z845" s="6"/>
      <c r="AA845" s="6"/>
    </row>
    <row r="846" spans="1:27" ht="11.25" customHeight="1">
      <c r="A846" s="6"/>
      <c r="B846" s="6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5"/>
      <c r="W846" s="6"/>
      <c r="X846" s="6"/>
      <c r="Y846" s="6"/>
      <c r="Z846" s="6"/>
      <c r="AA846" s="6"/>
    </row>
    <row r="847" spans="1:27" ht="11.25" customHeight="1">
      <c r="A847" s="6"/>
      <c r="B847" s="6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5"/>
      <c r="W847" s="6"/>
      <c r="X847" s="6"/>
      <c r="Y847" s="6"/>
      <c r="Z847" s="6"/>
      <c r="AA847" s="6"/>
    </row>
    <row r="848" spans="1:27" ht="11.25" customHeight="1">
      <c r="A848" s="6"/>
      <c r="B848" s="6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5"/>
      <c r="W848" s="6"/>
      <c r="X848" s="6"/>
      <c r="Y848" s="6"/>
      <c r="Z848" s="6"/>
      <c r="AA848" s="6"/>
    </row>
    <row r="849" spans="1:27" ht="11.25" customHeight="1">
      <c r="A849" s="6"/>
      <c r="B849" s="6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5"/>
      <c r="W849" s="6"/>
      <c r="X849" s="6"/>
      <c r="Y849" s="6"/>
      <c r="Z849" s="6"/>
      <c r="AA849" s="6"/>
    </row>
    <row r="850" spans="1:27" ht="11.25" customHeight="1">
      <c r="A850" s="6"/>
      <c r="B850" s="6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5"/>
      <c r="W850" s="6"/>
      <c r="X850" s="6"/>
      <c r="Y850" s="6"/>
      <c r="Z850" s="6"/>
      <c r="AA850" s="6"/>
    </row>
    <row r="851" spans="1:27" ht="11.25" customHeight="1">
      <c r="A851" s="6"/>
      <c r="B851" s="6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5"/>
      <c r="W851" s="6"/>
      <c r="X851" s="6"/>
      <c r="Y851" s="6"/>
      <c r="Z851" s="6"/>
      <c r="AA851" s="6"/>
    </row>
    <row r="852" spans="1:27" ht="11.25" customHeight="1">
      <c r="A852" s="6"/>
      <c r="B852" s="6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5"/>
      <c r="W852" s="6"/>
      <c r="X852" s="6"/>
      <c r="Y852" s="6"/>
      <c r="Z852" s="6"/>
      <c r="AA852" s="6"/>
    </row>
    <row r="853" spans="1:27" ht="11.25" customHeight="1">
      <c r="A853" s="6"/>
      <c r="B853" s="6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5"/>
      <c r="W853" s="6"/>
      <c r="X853" s="6"/>
      <c r="Y853" s="6"/>
      <c r="Z853" s="6"/>
      <c r="AA853" s="6"/>
    </row>
    <row r="854" spans="1:27" ht="11.25" customHeight="1">
      <c r="A854" s="6"/>
      <c r="B854" s="6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5"/>
      <c r="W854" s="6"/>
      <c r="X854" s="6"/>
      <c r="Y854" s="6"/>
      <c r="Z854" s="6"/>
      <c r="AA854" s="6"/>
    </row>
    <row r="855" spans="1:27" ht="11.25" customHeight="1">
      <c r="A855" s="6"/>
      <c r="B855" s="6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5"/>
      <c r="W855" s="6"/>
      <c r="X855" s="6"/>
      <c r="Y855" s="6"/>
      <c r="Z855" s="6"/>
      <c r="AA855" s="6"/>
    </row>
    <row r="856" spans="1:27" ht="11.25" customHeight="1">
      <c r="A856" s="6"/>
      <c r="B856" s="6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5"/>
      <c r="W856" s="6"/>
      <c r="X856" s="6"/>
      <c r="Y856" s="6"/>
      <c r="Z856" s="6"/>
      <c r="AA856" s="6"/>
    </row>
    <row r="857" spans="1:27" ht="11.25" customHeight="1">
      <c r="A857" s="6"/>
      <c r="B857" s="6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5"/>
      <c r="W857" s="6"/>
      <c r="X857" s="6"/>
      <c r="Y857" s="6"/>
      <c r="Z857" s="6"/>
      <c r="AA857" s="6"/>
    </row>
    <row r="858" spans="1:27" ht="11.25" customHeight="1">
      <c r="A858" s="6"/>
      <c r="B858" s="6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5"/>
      <c r="W858" s="6"/>
      <c r="X858" s="6"/>
      <c r="Y858" s="6"/>
      <c r="Z858" s="6"/>
      <c r="AA858" s="6"/>
    </row>
    <row r="859" spans="1:27" ht="11.25" customHeight="1">
      <c r="A859" s="6"/>
      <c r="B859" s="6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5"/>
      <c r="W859" s="6"/>
      <c r="X859" s="6"/>
      <c r="Y859" s="6"/>
      <c r="Z859" s="6"/>
      <c r="AA859" s="6"/>
    </row>
    <row r="860" spans="1:27" ht="11.25" customHeight="1">
      <c r="A860" s="6"/>
      <c r="B860" s="6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5"/>
      <c r="W860" s="6"/>
      <c r="X860" s="6"/>
      <c r="Y860" s="6"/>
      <c r="Z860" s="6"/>
      <c r="AA860" s="6"/>
    </row>
    <row r="861" spans="1:27" ht="11.25" customHeight="1">
      <c r="A861" s="6"/>
      <c r="B861" s="6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5"/>
      <c r="W861" s="6"/>
      <c r="X861" s="6"/>
      <c r="Y861" s="6"/>
      <c r="Z861" s="6"/>
      <c r="AA861" s="6"/>
    </row>
    <row r="862" spans="1:27" ht="11.25" customHeight="1">
      <c r="A862" s="6"/>
      <c r="B862" s="6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5"/>
      <c r="W862" s="6"/>
      <c r="X862" s="6"/>
      <c r="Y862" s="6"/>
      <c r="Z862" s="6"/>
      <c r="AA862" s="6"/>
    </row>
    <row r="863" spans="1:27" ht="11.25" customHeight="1">
      <c r="A863" s="6"/>
      <c r="B863" s="6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5"/>
      <c r="W863" s="6"/>
      <c r="X863" s="6"/>
      <c r="Y863" s="6"/>
      <c r="Z863" s="6"/>
      <c r="AA863" s="6"/>
    </row>
    <row r="864" spans="1:27" ht="11.25" customHeight="1">
      <c r="A864" s="6"/>
      <c r="B864" s="6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5"/>
      <c r="W864" s="6"/>
      <c r="X864" s="6"/>
      <c r="Y864" s="6"/>
      <c r="Z864" s="6"/>
      <c r="AA864" s="6"/>
    </row>
    <row r="865" spans="1:27" ht="11.25" customHeight="1">
      <c r="A865" s="6"/>
      <c r="B865" s="6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5"/>
      <c r="W865" s="6"/>
      <c r="X865" s="6"/>
      <c r="Y865" s="6"/>
      <c r="Z865" s="6"/>
      <c r="AA865" s="6"/>
    </row>
    <row r="866" spans="1:27" ht="11.25" customHeight="1">
      <c r="A866" s="6"/>
      <c r="B866" s="6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5"/>
      <c r="W866" s="6"/>
      <c r="X866" s="6"/>
      <c r="Y866" s="6"/>
      <c r="Z866" s="6"/>
      <c r="AA866" s="6"/>
    </row>
    <row r="867" spans="1:27" ht="11.25" customHeight="1">
      <c r="A867" s="6"/>
      <c r="B867" s="6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5"/>
      <c r="W867" s="6"/>
      <c r="X867" s="6"/>
      <c r="Y867" s="6"/>
      <c r="Z867" s="6"/>
      <c r="AA867" s="6"/>
    </row>
    <row r="868" spans="1:27" ht="11.25" customHeight="1">
      <c r="A868" s="6"/>
      <c r="B868" s="6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5"/>
      <c r="W868" s="6"/>
      <c r="X868" s="6"/>
      <c r="Y868" s="6"/>
      <c r="Z868" s="6"/>
      <c r="AA868" s="6"/>
    </row>
    <row r="869" spans="1:27" ht="11.25" customHeight="1">
      <c r="A869" s="6"/>
      <c r="B869" s="6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5"/>
      <c r="W869" s="6"/>
      <c r="X869" s="6"/>
      <c r="Y869" s="6"/>
      <c r="Z869" s="6"/>
      <c r="AA869" s="6"/>
    </row>
    <row r="870" spans="1:27" ht="11.25" customHeight="1">
      <c r="A870" s="6"/>
      <c r="B870" s="6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5"/>
      <c r="W870" s="6"/>
      <c r="X870" s="6"/>
      <c r="Y870" s="6"/>
      <c r="Z870" s="6"/>
      <c r="AA870" s="6"/>
    </row>
    <row r="871" spans="1:27" ht="11.25" customHeight="1">
      <c r="A871" s="6"/>
      <c r="B871" s="6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5"/>
      <c r="W871" s="6"/>
      <c r="X871" s="6"/>
      <c r="Y871" s="6"/>
      <c r="Z871" s="6"/>
      <c r="AA871" s="6"/>
    </row>
    <row r="872" spans="1:27" ht="11.25" customHeight="1">
      <c r="A872" s="6"/>
      <c r="B872" s="6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5"/>
      <c r="W872" s="6"/>
      <c r="X872" s="6"/>
      <c r="Y872" s="6"/>
      <c r="Z872" s="6"/>
      <c r="AA872" s="6"/>
    </row>
    <row r="873" spans="1:27" ht="11.25" customHeight="1">
      <c r="A873" s="6"/>
      <c r="B873" s="6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5"/>
      <c r="W873" s="6"/>
      <c r="X873" s="6"/>
      <c r="Y873" s="6"/>
      <c r="Z873" s="6"/>
      <c r="AA873" s="6"/>
    </row>
    <row r="874" spans="1:27" ht="11.25" customHeight="1">
      <c r="A874" s="6"/>
      <c r="B874" s="6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5"/>
      <c r="W874" s="6"/>
      <c r="X874" s="6"/>
      <c r="Y874" s="6"/>
      <c r="Z874" s="6"/>
      <c r="AA874" s="6"/>
    </row>
    <row r="875" spans="1:27" ht="11.25" customHeight="1">
      <c r="A875" s="6"/>
      <c r="B875" s="6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5"/>
      <c r="W875" s="6"/>
      <c r="X875" s="6"/>
      <c r="Y875" s="6"/>
      <c r="Z875" s="6"/>
      <c r="AA875" s="6"/>
    </row>
    <row r="876" spans="1:27" ht="11.25" customHeight="1">
      <c r="A876" s="6"/>
      <c r="B876" s="6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5"/>
      <c r="W876" s="6"/>
      <c r="X876" s="6"/>
      <c r="Y876" s="6"/>
      <c r="Z876" s="6"/>
      <c r="AA876" s="6"/>
    </row>
    <row r="877" spans="1:27" ht="11.25" customHeight="1">
      <c r="A877" s="6"/>
      <c r="B877" s="6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5"/>
      <c r="W877" s="6"/>
      <c r="X877" s="6"/>
      <c r="Y877" s="6"/>
      <c r="Z877" s="6"/>
      <c r="AA877" s="6"/>
    </row>
    <row r="878" spans="1:27" ht="11.25" customHeight="1">
      <c r="A878" s="6"/>
      <c r="B878" s="6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5"/>
      <c r="W878" s="6"/>
      <c r="X878" s="6"/>
      <c r="Y878" s="6"/>
      <c r="Z878" s="6"/>
      <c r="AA878" s="6"/>
    </row>
    <row r="879" spans="1:27" ht="11.25" customHeight="1">
      <c r="A879" s="6"/>
      <c r="B879" s="6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5"/>
      <c r="W879" s="6"/>
      <c r="X879" s="6"/>
      <c r="Y879" s="6"/>
      <c r="Z879" s="6"/>
      <c r="AA879" s="6"/>
    </row>
    <row r="880" spans="1:27" ht="11.25" customHeight="1">
      <c r="A880" s="6"/>
      <c r="B880" s="6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5"/>
      <c r="W880" s="6"/>
      <c r="X880" s="6"/>
      <c r="Y880" s="6"/>
      <c r="Z880" s="6"/>
      <c r="AA880" s="6"/>
    </row>
    <row r="881" spans="1:27" ht="11.25" customHeight="1">
      <c r="A881" s="6"/>
      <c r="B881" s="6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5"/>
      <c r="W881" s="6"/>
      <c r="X881" s="6"/>
      <c r="Y881" s="6"/>
      <c r="Z881" s="6"/>
      <c r="AA881" s="6"/>
    </row>
    <row r="882" spans="1:27" ht="11.25" customHeight="1">
      <c r="A882" s="6"/>
      <c r="B882" s="6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5"/>
      <c r="W882" s="6"/>
      <c r="X882" s="6"/>
      <c r="Y882" s="6"/>
      <c r="Z882" s="6"/>
      <c r="AA882" s="6"/>
    </row>
    <row r="883" spans="1:27" ht="11.25" customHeight="1">
      <c r="A883" s="6"/>
      <c r="B883" s="6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5"/>
      <c r="W883" s="6"/>
      <c r="X883" s="6"/>
      <c r="Y883" s="6"/>
      <c r="Z883" s="6"/>
      <c r="AA883" s="6"/>
    </row>
    <row r="884" spans="1:27" ht="11.25" customHeight="1">
      <c r="A884" s="6"/>
      <c r="B884" s="6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5"/>
      <c r="W884" s="6"/>
      <c r="X884" s="6"/>
      <c r="Y884" s="6"/>
      <c r="Z884" s="6"/>
      <c r="AA884" s="6"/>
    </row>
    <row r="885" spans="1:27" ht="11.25" customHeight="1">
      <c r="A885" s="6"/>
      <c r="B885" s="6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5"/>
      <c r="W885" s="6"/>
      <c r="X885" s="6"/>
      <c r="Y885" s="6"/>
      <c r="Z885" s="6"/>
      <c r="AA885" s="6"/>
    </row>
    <row r="886" spans="1:27" ht="11.25" customHeight="1">
      <c r="A886" s="6"/>
      <c r="B886" s="6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5"/>
      <c r="W886" s="6"/>
      <c r="X886" s="6"/>
      <c r="Y886" s="6"/>
      <c r="Z886" s="6"/>
      <c r="AA886" s="6"/>
    </row>
    <row r="887" spans="1:27" ht="11.25" customHeight="1">
      <c r="A887" s="6"/>
      <c r="B887" s="6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5"/>
      <c r="W887" s="6"/>
      <c r="X887" s="6"/>
      <c r="Y887" s="6"/>
      <c r="Z887" s="6"/>
      <c r="AA887" s="6"/>
    </row>
    <row r="888" spans="1:27" ht="11.25" customHeight="1">
      <c r="A888" s="6"/>
      <c r="B888" s="6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5"/>
      <c r="W888" s="6"/>
      <c r="X888" s="6"/>
      <c r="Y888" s="6"/>
      <c r="Z888" s="6"/>
      <c r="AA888" s="6"/>
    </row>
    <row r="889" spans="1:27" ht="11.25" customHeight="1">
      <c r="A889" s="6"/>
      <c r="B889" s="6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5"/>
      <c r="W889" s="6"/>
      <c r="X889" s="6"/>
      <c r="Y889" s="6"/>
      <c r="Z889" s="6"/>
      <c r="AA889" s="6"/>
    </row>
    <row r="890" spans="1:27" ht="11.25" customHeight="1">
      <c r="A890" s="6"/>
      <c r="B890" s="6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5"/>
      <c r="W890" s="6"/>
      <c r="X890" s="6"/>
      <c r="Y890" s="6"/>
      <c r="Z890" s="6"/>
      <c r="AA890" s="6"/>
    </row>
    <row r="891" spans="1:27" ht="11.25" customHeight="1">
      <c r="A891" s="6"/>
      <c r="B891" s="6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5"/>
      <c r="W891" s="6"/>
      <c r="X891" s="6"/>
      <c r="Y891" s="6"/>
      <c r="Z891" s="6"/>
      <c r="AA891" s="6"/>
    </row>
    <row r="892" spans="1:27" ht="11.25" customHeight="1">
      <c r="A892" s="6"/>
      <c r="B892" s="6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5"/>
      <c r="W892" s="6"/>
      <c r="X892" s="6"/>
      <c r="Y892" s="6"/>
      <c r="Z892" s="6"/>
      <c r="AA892" s="6"/>
    </row>
    <row r="893" spans="1:27" ht="11.25" customHeight="1">
      <c r="A893" s="6"/>
      <c r="B893" s="6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5"/>
      <c r="W893" s="6"/>
      <c r="X893" s="6"/>
      <c r="Y893" s="6"/>
      <c r="Z893" s="6"/>
      <c r="AA893" s="6"/>
    </row>
    <row r="894" spans="1:27" ht="11.25" customHeight="1">
      <c r="A894" s="6"/>
      <c r="B894" s="6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5"/>
      <c r="W894" s="6"/>
      <c r="X894" s="6"/>
      <c r="Y894" s="6"/>
      <c r="Z894" s="6"/>
      <c r="AA894" s="6"/>
    </row>
    <row r="895" spans="1:27" ht="11.25" customHeight="1">
      <c r="A895" s="6"/>
      <c r="B895" s="6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5"/>
      <c r="W895" s="6"/>
      <c r="X895" s="6"/>
      <c r="Y895" s="6"/>
      <c r="Z895" s="6"/>
      <c r="AA895" s="6"/>
    </row>
    <row r="896" spans="1:27" ht="11.25" customHeight="1">
      <c r="A896" s="6"/>
      <c r="B896" s="6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5"/>
      <c r="W896" s="6"/>
      <c r="X896" s="6"/>
      <c r="Y896" s="6"/>
      <c r="Z896" s="6"/>
      <c r="AA896" s="6"/>
    </row>
    <row r="897" spans="1:27" ht="11.25" customHeight="1">
      <c r="A897" s="6"/>
      <c r="B897" s="6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5"/>
      <c r="W897" s="6"/>
      <c r="X897" s="6"/>
      <c r="Y897" s="6"/>
      <c r="Z897" s="6"/>
      <c r="AA897" s="6"/>
    </row>
    <row r="898" spans="1:27" ht="11.25" customHeight="1">
      <c r="A898" s="6"/>
      <c r="B898" s="6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5"/>
      <c r="W898" s="6"/>
      <c r="X898" s="6"/>
      <c r="Y898" s="6"/>
      <c r="Z898" s="6"/>
      <c r="AA898" s="6"/>
    </row>
    <row r="899" spans="1:27" ht="11.25" customHeight="1">
      <c r="A899" s="6"/>
      <c r="B899" s="6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5"/>
      <c r="W899" s="6"/>
      <c r="X899" s="6"/>
      <c r="Y899" s="6"/>
      <c r="Z899" s="6"/>
      <c r="AA899" s="6"/>
    </row>
    <row r="900" spans="1:27" ht="11.25" customHeight="1">
      <c r="A900" s="6"/>
      <c r="B900" s="6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5"/>
      <c r="W900" s="6"/>
      <c r="X900" s="6"/>
      <c r="Y900" s="6"/>
      <c r="Z900" s="6"/>
      <c r="AA900" s="6"/>
    </row>
    <row r="901" spans="1:27" ht="11.25" customHeight="1">
      <c r="A901" s="6"/>
      <c r="B901" s="6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5"/>
      <c r="W901" s="6"/>
      <c r="X901" s="6"/>
      <c r="Y901" s="6"/>
      <c r="Z901" s="6"/>
      <c r="AA901" s="6"/>
    </row>
    <row r="902" spans="1:27" ht="11.25" customHeight="1">
      <c r="A902" s="6"/>
      <c r="B902" s="6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5"/>
      <c r="W902" s="6"/>
      <c r="X902" s="6"/>
      <c r="Y902" s="6"/>
      <c r="Z902" s="6"/>
      <c r="AA902" s="6"/>
    </row>
    <row r="903" spans="1:27" ht="11.25" customHeight="1">
      <c r="A903" s="6"/>
      <c r="B903" s="6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5"/>
      <c r="W903" s="6"/>
      <c r="X903" s="6"/>
      <c r="Y903" s="6"/>
      <c r="Z903" s="6"/>
      <c r="AA903" s="6"/>
    </row>
    <row r="904" spans="1:27" ht="11.25" customHeight="1">
      <c r="A904" s="6"/>
      <c r="B904" s="6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5"/>
      <c r="W904" s="6"/>
      <c r="X904" s="6"/>
      <c r="Y904" s="6"/>
      <c r="Z904" s="6"/>
      <c r="AA904" s="6"/>
    </row>
    <row r="905" spans="1:27" ht="11.25" customHeight="1">
      <c r="A905" s="6"/>
      <c r="B905" s="6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5"/>
      <c r="W905" s="6"/>
      <c r="X905" s="6"/>
      <c r="Y905" s="6"/>
      <c r="Z905" s="6"/>
      <c r="AA905" s="6"/>
    </row>
    <row r="906" spans="1:27" ht="11.25" customHeight="1">
      <c r="A906" s="6"/>
      <c r="B906" s="6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5"/>
      <c r="W906" s="6"/>
      <c r="X906" s="6"/>
      <c r="Y906" s="6"/>
      <c r="Z906" s="6"/>
      <c r="AA906" s="6"/>
    </row>
    <row r="907" spans="1:27" ht="11.25" customHeight="1">
      <c r="A907" s="6"/>
      <c r="B907" s="6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5"/>
      <c r="W907" s="6"/>
      <c r="X907" s="6"/>
      <c r="Y907" s="6"/>
      <c r="Z907" s="6"/>
      <c r="AA907" s="6"/>
    </row>
    <row r="908" spans="1:27" ht="11.25" customHeight="1">
      <c r="A908" s="6"/>
      <c r="B908" s="6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5"/>
      <c r="W908" s="6"/>
      <c r="X908" s="6"/>
      <c r="Y908" s="6"/>
      <c r="Z908" s="6"/>
      <c r="AA908" s="6"/>
    </row>
    <row r="909" spans="1:27" ht="11.25" customHeight="1">
      <c r="A909" s="6"/>
      <c r="B909" s="6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5"/>
      <c r="W909" s="6"/>
      <c r="X909" s="6"/>
      <c r="Y909" s="6"/>
      <c r="Z909" s="6"/>
      <c r="AA909" s="6"/>
    </row>
    <row r="910" spans="1:27" ht="11.25" customHeight="1">
      <c r="A910" s="6"/>
      <c r="B910" s="6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5"/>
      <c r="W910" s="6"/>
      <c r="X910" s="6"/>
      <c r="Y910" s="6"/>
      <c r="Z910" s="6"/>
      <c r="AA910" s="6"/>
    </row>
    <row r="911" spans="1:27" ht="11.25" customHeight="1">
      <c r="A911" s="6"/>
      <c r="B911" s="6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5"/>
      <c r="W911" s="6"/>
      <c r="X911" s="6"/>
      <c r="Y911" s="6"/>
      <c r="Z911" s="6"/>
      <c r="AA911" s="6"/>
    </row>
    <row r="912" spans="1:27" ht="11.25" customHeight="1">
      <c r="A912" s="6"/>
      <c r="B912" s="6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5"/>
      <c r="W912" s="6"/>
      <c r="X912" s="6"/>
      <c r="Y912" s="6"/>
      <c r="Z912" s="6"/>
      <c r="AA912" s="6"/>
    </row>
    <row r="913" spans="1:27" ht="11.25" customHeight="1">
      <c r="A913" s="6"/>
      <c r="B913" s="6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5"/>
      <c r="W913" s="6"/>
      <c r="X913" s="6"/>
      <c r="Y913" s="6"/>
      <c r="Z913" s="6"/>
      <c r="AA913" s="6"/>
    </row>
    <row r="914" spans="1:27" ht="11.25" customHeight="1">
      <c r="A914" s="6"/>
      <c r="B914" s="6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5"/>
      <c r="W914" s="6"/>
      <c r="X914" s="6"/>
      <c r="Y914" s="6"/>
      <c r="Z914" s="6"/>
      <c r="AA914" s="6"/>
    </row>
    <row r="915" spans="1:27" ht="11.25" customHeight="1">
      <c r="A915" s="6"/>
      <c r="B915" s="6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5"/>
      <c r="W915" s="6"/>
      <c r="X915" s="6"/>
      <c r="Y915" s="6"/>
      <c r="Z915" s="6"/>
      <c r="AA915" s="6"/>
    </row>
    <row r="916" spans="1:27" ht="11.25" customHeight="1">
      <c r="A916" s="6"/>
      <c r="B916" s="6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5"/>
      <c r="W916" s="6"/>
      <c r="X916" s="6"/>
      <c r="Y916" s="6"/>
      <c r="Z916" s="6"/>
      <c r="AA916" s="6"/>
    </row>
    <row r="917" spans="1:27" ht="11.25" customHeight="1">
      <c r="A917" s="6"/>
      <c r="B917" s="6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5"/>
      <c r="W917" s="6"/>
      <c r="X917" s="6"/>
      <c r="Y917" s="6"/>
      <c r="Z917" s="6"/>
      <c r="AA917" s="6"/>
    </row>
    <row r="918" spans="1:27" ht="11.25" customHeight="1">
      <c r="A918" s="6"/>
      <c r="B918" s="6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5"/>
      <c r="W918" s="6"/>
      <c r="X918" s="6"/>
      <c r="Y918" s="6"/>
      <c r="Z918" s="6"/>
      <c r="AA918" s="6"/>
    </row>
    <row r="919" spans="1:27" ht="11.25" customHeight="1">
      <c r="A919" s="6"/>
      <c r="B919" s="6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5"/>
      <c r="W919" s="6"/>
      <c r="X919" s="6"/>
      <c r="Y919" s="6"/>
      <c r="Z919" s="6"/>
      <c r="AA919" s="6"/>
    </row>
    <row r="920" spans="1:27" ht="11.25" customHeight="1">
      <c r="A920" s="6"/>
      <c r="B920" s="6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5"/>
      <c r="W920" s="6"/>
      <c r="X920" s="6"/>
      <c r="Y920" s="6"/>
      <c r="Z920" s="6"/>
      <c r="AA920" s="6"/>
    </row>
    <row r="921" spans="1:27" ht="11.25" customHeight="1">
      <c r="A921" s="6"/>
      <c r="B921" s="6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5"/>
      <c r="W921" s="6"/>
      <c r="X921" s="6"/>
      <c r="Y921" s="6"/>
      <c r="Z921" s="6"/>
      <c r="AA921" s="6"/>
    </row>
    <row r="922" spans="1:27" ht="11.25" customHeight="1">
      <c r="A922" s="6"/>
      <c r="B922" s="6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5"/>
      <c r="W922" s="6"/>
      <c r="X922" s="6"/>
      <c r="Y922" s="6"/>
      <c r="Z922" s="6"/>
      <c r="AA922" s="6"/>
    </row>
    <row r="923" spans="1:27" ht="11.25" customHeight="1">
      <c r="A923" s="6"/>
      <c r="B923" s="6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5"/>
      <c r="W923" s="6"/>
      <c r="X923" s="6"/>
      <c r="Y923" s="6"/>
      <c r="Z923" s="6"/>
      <c r="AA923" s="6"/>
    </row>
    <row r="924" spans="1:27" ht="11.25" customHeight="1">
      <c r="A924" s="6"/>
      <c r="B924" s="6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5"/>
      <c r="W924" s="6"/>
      <c r="X924" s="6"/>
      <c r="Y924" s="6"/>
      <c r="Z924" s="6"/>
      <c r="AA924" s="6"/>
    </row>
    <row r="925" spans="1:27" ht="11.25" customHeight="1">
      <c r="A925" s="6"/>
      <c r="B925" s="6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5"/>
      <c r="W925" s="6"/>
      <c r="X925" s="6"/>
      <c r="Y925" s="6"/>
      <c r="Z925" s="6"/>
      <c r="AA925" s="6"/>
    </row>
    <row r="926" spans="1:27" ht="11.25" customHeight="1">
      <c r="A926" s="6"/>
      <c r="B926" s="6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5"/>
      <c r="W926" s="6"/>
      <c r="X926" s="6"/>
      <c r="Y926" s="6"/>
      <c r="Z926" s="6"/>
      <c r="AA926" s="6"/>
    </row>
    <row r="927" spans="1:27" ht="11.25" customHeight="1">
      <c r="A927" s="6"/>
      <c r="B927" s="6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5"/>
      <c r="W927" s="6"/>
      <c r="X927" s="6"/>
      <c r="Y927" s="6"/>
      <c r="Z927" s="6"/>
      <c r="AA927" s="6"/>
    </row>
    <row r="928" spans="1:27" ht="11.25" customHeight="1">
      <c r="A928" s="6"/>
      <c r="B928" s="6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5"/>
      <c r="W928" s="6"/>
      <c r="X928" s="6"/>
      <c r="Y928" s="6"/>
      <c r="Z928" s="6"/>
      <c r="AA928" s="6"/>
    </row>
    <row r="929" spans="1:27" ht="11.25" customHeight="1">
      <c r="A929" s="6"/>
      <c r="B929" s="6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5"/>
      <c r="W929" s="6"/>
      <c r="X929" s="6"/>
      <c r="Y929" s="6"/>
      <c r="Z929" s="6"/>
      <c r="AA929" s="6"/>
    </row>
    <row r="930" spans="1:27" ht="11.25" customHeight="1">
      <c r="A930" s="6"/>
      <c r="B930" s="6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5"/>
      <c r="W930" s="6"/>
      <c r="X930" s="6"/>
      <c r="Y930" s="6"/>
      <c r="Z930" s="6"/>
      <c r="AA930" s="6"/>
    </row>
    <row r="931" spans="1:27" ht="11.25" customHeight="1">
      <c r="A931" s="6"/>
      <c r="B931" s="6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5"/>
      <c r="W931" s="6"/>
      <c r="X931" s="6"/>
      <c r="Y931" s="6"/>
      <c r="Z931" s="6"/>
      <c r="AA931" s="6"/>
    </row>
    <row r="932" spans="1:27" ht="11.25" customHeight="1">
      <c r="A932" s="6"/>
      <c r="B932" s="6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5"/>
      <c r="W932" s="6"/>
      <c r="X932" s="6"/>
      <c r="Y932" s="6"/>
      <c r="Z932" s="6"/>
      <c r="AA932" s="6"/>
    </row>
    <row r="933" spans="1:27" ht="11.25" customHeight="1">
      <c r="A933" s="6"/>
      <c r="B933" s="6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5"/>
      <c r="W933" s="6"/>
      <c r="X933" s="6"/>
      <c r="Y933" s="6"/>
      <c r="Z933" s="6"/>
      <c r="AA933" s="6"/>
    </row>
    <row r="934" spans="1:27" ht="11.25" customHeight="1">
      <c r="A934" s="6"/>
      <c r="B934" s="6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5"/>
      <c r="W934" s="6"/>
      <c r="X934" s="6"/>
      <c r="Y934" s="6"/>
      <c r="Z934" s="6"/>
      <c r="AA934" s="6"/>
    </row>
    <row r="935" spans="1:27" ht="11.25" customHeight="1">
      <c r="A935" s="6"/>
      <c r="B935" s="6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5"/>
      <c r="W935" s="6"/>
      <c r="X935" s="6"/>
      <c r="Y935" s="6"/>
      <c r="Z935" s="6"/>
      <c r="AA935" s="6"/>
    </row>
    <row r="936" spans="1:27" ht="11.25" customHeight="1">
      <c r="A936" s="6"/>
      <c r="B936" s="6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5"/>
      <c r="W936" s="6"/>
      <c r="X936" s="6"/>
      <c r="Y936" s="6"/>
      <c r="Z936" s="6"/>
      <c r="AA936" s="6"/>
    </row>
    <row r="937" spans="1:27" ht="11.25" customHeight="1">
      <c r="A937" s="6"/>
      <c r="B937" s="6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5"/>
      <c r="W937" s="6"/>
      <c r="X937" s="6"/>
      <c r="Y937" s="6"/>
      <c r="Z937" s="6"/>
      <c r="AA937" s="6"/>
    </row>
    <row r="938" spans="1:27" ht="11.25" customHeight="1">
      <c r="A938" s="6"/>
      <c r="B938" s="6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5"/>
      <c r="W938" s="6"/>
      <c r="X938" s="6"/>
      <c r="Y938" s="6"/>
      <c r="Z938" s="6"/>
      <c r="AA938" s="6"/>
    </row>
    <row r="939" spans="1:27" ht="11.25" customHeight="1">
      <c r="A939" s="6"/>
      <c r="B939" s="6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5"/>
      <c r="W939" s="6"/>
      <c r="X939" s="6"/>
      <c r="Y939" s="6"/>
      <c r="Z939" s="6"/>
      <c r="AA939" s="6"/>
    </row>
    <row r="940" spans="1:27" ht="11.25" customHeight="1">
      <c r="A940" s="6"/>
      <c r="B940" s="6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5"/>
      <c r="W940" s="6"/>
      <c r="X940" s="6"/>
      <c r="Y940" s="6"/>
      <c r="Z940" s="6"/>
      <c r="AA940" s="6"/>
    </row>
    <row r="941" spans="1:27" ht="11.25" customHeight="1">
      <c r="A941" s="6"/>
      <c r="B941" s="6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5"/>
      <c r="W941" s="6"/>
      <c r="X941" s="6"/>
      <c r="Y941" s="6"/>
      <c r="Z941" s="6"/>
      <c r="AA941" s="6"/>
    </row>
    <row r="942" spans="1:27" ht="11.25" customHeight="1">
      <c r="A942" s="6"/>
      <c r="B942" s="6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5"/>
      <c r="W942" s="6"/>
      <c r="X942" s="6"/>
      <c r="Y942" s="6"/>
      <c r="Z942" s="6"/>
      <c r="AA942" s="6"/>
    </row>
    <row r="943" spans="1:27" ht="11.25" customHeight="1">
      <c r="A943" s="6"/>
      <c r="B943" s="6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5"/>
      <c r="W943" s="6"/>
      <c r="X943" s="6"/>
      <c r="Y943" s="6"/>
      <c r="Z943" s="6"/>
      <c r="AA943" s="6"/>
    </row>
    <row r="944" spans="1:27" ht="11.25" customHeight="1">
      <c r="A944" s="6"/>
      <c r="B944" s="6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5"/>
      <c r="W944" s="6"/>
      <c r="X944" s="6"/>
      <c r="Y944" s="6"/>
      <c r="Z944" s="6"/>
      <c r="AA944" s="6"/>
    </row>
    <row r="945" spans="1:27" ht="11.25" customHeight="1">
      <c r="A945" s="6"/>
      <c r="B945" s="6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5"/>
      <c r="W945" s="6"/>
      <c r="X945" s="6"/>
      <c r="Y945" s="6"/>
      <c r="Z945" s="6"/>
      <c r="AA945" s="6"/>
    </row>
    <row r="946" spans="1:27" ht="11.25" customHeight="1">
      <c r="A946" s="6"/>
      <c r="B946" s="6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5"/>
      <c r="W946" s="6"/>
      <c r="X946" s="6"/>
      <c r="Y946" s="6"/>
      <c r="Z946" s="6"/>
      <c r="AA946" s="6"/>
    </row>
    <row r="947" spans="1:27" ht="11.25" customHeight="1">
      <c r="A947" s="6"/>
      <c r="B947" s="6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5"/>
      <c r="W947" s="6"/>
      <c r="X947" s="6"/>
      <c r="Y947" s="6"/>
      <c r="Z947" s="6"/>
      <c r="AA947" s="6"/>
    </row>
    <row r="948" spans="1:27" ht="11.25" customHeight="1">
      <c r="A948" s="6"/>
      <c r="B948" s="6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5"/>
      <c r="W948" s="6"/>
      <c r="X948" s="6"/>
      <c r="Y948" s="6"/>
      <c r="Z948" s="6"/>
      <c r="AA948" s="6"/>
    </row>
    <row r="949" spans="1:27" ht="11.25" customHeight="1">
      <c r="A949" s="6"/>
      <c r="B949" s="6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5"/>
      <c r="W949" s="6"/>
      <c r="X949" s="6"/>
      <c r="Y949" s="6"/>
      <c r="Z949" s="6"/>
      <c r="AA949" s="6"/>
    </row>
    <row r="950" spans="1:27" ht="11.25" customHeight="1">
      <c r="A950" s="6"/>
      <c r="B950" s="6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5"/>
      <c r="W950" s="6"/>
      <c r="X950" s="6"/>
      <c r="Y950" s="6"/>
      <c r="Z950" s="6"/>
      <c r="AA950" s="6"/>
    </row>
    <row r="951" spans="1:27" ht="11.25" customHeight="1">
      <c r="A951" s="6"/>
      <c r="B951" s="6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5"/>
      <c r="W951" s="6"/>
      <c r="X951" s="6"/>
      <c r="Y951" s="6"/>
      <c r="Z951" s="6"/>
      <c r="AA951" s="6"/>
    </row>
    <row r="952" spans="1:27" ht="11.25" customHeight="1">
      <c r="A952" s="6"/>
      <c r="B952" s="6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5"/>
      <c r="W952" s="6"/>
      <c r="X952" s="6"/>
      <c r="Y952" s="6"/>
      <c r="Z952" s="6"/>
      <c r="AA952" s="6"/>
    </row>
    <row r="953" spans="1:27" ht="11.25" customHeight="1">
      <c r="A953" s="6"/>
      <c r="B953" s="6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5"/>
      <c r="W953" s="6"/>
      <c r="X953" s="6"/>
      <c r="Y953" s="6"/>
      <c r="Z953" s="6"/>
      <c r="AA953" s="6"/>
    </row>
    <row r="954" spans="1:27" ht="11.25" customHeight="1">
      <c r="A954" s="6"/>
      <c r="B954" s="6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5"/>
      <c r="W954" s="6"/>
      <c r="X954" s="6"/>
      <c r="Y954" s="6"/>
      <c r="Z954" s="6"/>
      <c r="AA954" s="6"/>
    </row>
    <row r="955" spans="1:27" ht="11.25" customHeight="1">
      <c r="A955" s="6"/>
      <c r="B955" s="6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5"/>
      <c r="W955" s="6"/>
      <c r="X955" s="6"/>
      <c r="Y955" s="6"/>
      <c r="Z955" s="6"/>
      <c r="AA955" s="6"/>
    </row>
    <row r="956" spans="1:27" ht="11.25" customHeight="1">
      <c r="A956" s="6"/>
      <c r="B956" s="6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5"/>
      <c r="W956" s="6"/>
      <c r="X956" s="6"/>
      <c r="Y956" s="6"/>
      <c r="Z956" s="6"/>
      <c r="AA956" s="6"/>
    </row>
    <row r="957" spans="1:27" ht="11.25" customHeight="1">
      <c r="A957" s="6"/>
      <c r="B957" s="6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5"/>
      <c r="W957" s="6"/>
      <c r="X957" s="6"/>
      <c r="Y957" s="6"/>
      <c r="Z957" s="6"/>
      <c r="AA957" s="6"/>
    </row>
    <row r="958" spans="1:27" ht="11.25" customHeight="1">
      <c r="A958" s="6"/>
      <c r="B958" s="6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5"/>
      <c r="W958" s="6"/>
      <c r="X958" s="6"/>
      <c r="Y958" s="6"/>
      <c r="Z958" s="6"/>
      <c r="AA958" s="6"/>
    </row>
    <row r="959" spans="1:27" ht="11.25" customHeight="1">
      <c r="A959" s="6"/>
      <c r="B959" s="6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5"/>
      <c r="W959" s="6"/>
      <c r="X959" s="6"/>
      <c r="Y959" s="6"/>
      <c r="Z959" s="6"/>
      <c r="AA959" s="6"/>
    </row>
    <row r="960" spans="1:27" ht="11.25" customHeight="1">
      <c r="A960" s="6"/>
      <c r="B960" s="6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5"/>
      <c r="W960" s="6"/>
      <c r="X960" s="6"/>
      <c r="Y960" s="6"/>
      <c r="Z960" s="6"/>
      <c r="AA960" s="6"/>
    </row>
    <row r="961" spans="1:27" ht="11.25" customHeight="1">
      <c r="A961" s="6"/>
      <c r="B961" s="6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5"/>
      <c r="W961" s="6"/>
      <c r="X961" s="6"/>
      <c r="Y961" s="6"/>
      <c r="Z961" s="6"/>
      <c r="AA961" s="6"/>
    </row>
    <row r="962" spans="1:27" ht="11.25" customHeight="1">
      <c r="A962" s="6"/>
      <c r="B962" s="6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5"/>
      <c r="W962" s="6"/>
      <c r="X962" s="6"/>
      <c r="Y962" s="6"/>
      <c r="Z962" s="6"/>
      <c r="AA962" s="6"/>
    </row>
    <row r="963" spans="1:27" ht="11.25" customHeight="1">
      <c r="A963" s="6"/>
      <c r="B963" s="6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5"/>
      <c r="W963" s="6"/>
      <c r="X963" s="6"/>
      <c r="Y963" s="6"/>
      <c r="Z963" s="6"/>
      <c r="AA963" s="6"/>
    </row>
    <row r="964" spans="1:27" ht="11.25" customHeight="1">
      <c r="A964" s="6"/>
      <c r="B964" s="6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5"/>
      <c r="W964" s="6"/>
      <c r="X964" s="6"/>
      <c r="Y964" s="6"/>
      <c r="Z964" s="6"/>
      <c r="AA964" s="6"/>
    </row>
    <row r="965" spans="1:27" ht="11.25" customHeight="1">
      <c r="A965" s="6"/>
      <c r="B965" s="6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5"/>
      <c r="W965" s="6"/>
      <c r="X965" s="6"/>
      <c r="Y965" s="6"/>
      <c r="Z965" s="6"/>
      <c r="AA965" s="6"/>
    </row>
    <row r="966" spans="1:27" ht="11.25" customHeight="1">
      <c r="A966" s="6"/>
      <c r="B966" s="6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5"/>
      <c r="W966" s="6"/>
      <c r="X966" s="6"/>
      <c r="Y966" s="6"/>
      <c r="Z966" s="6"/>
      <c r="AA966" s="6"/>
    </row>
    <row r="967" spans="1:27" ht="11.25" customHeight="1">
      <c r="A967" s="6"/>
      <c r="B967" s="6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5"/>
      <c r="W967" s="6"/>
      <c r="X967" s="6"/>
      <c r="Y967" s="6"/>
      <c r="Z967" s="6"/>
      <c r="AA967" s="6"/>
    </row>
    <row r="968" spans="1:27" ht="11.25" customHeight="1">
      <c r="A968" s="6"/>
      <c r="B968" s="6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5"/>
      <c r="W968" s="6"/>
      <c r="X968" s="6"/>
      <c r="Y968" s="6"/>
      <c r="Z968" s="6"/>
      <c r="AA968" s="6"/>
    </row>
    <row r="969" spans="1:27" ht="11.25" customHeight="1">
      <c r="A969" s="6"/>
      <c r="B969" s="6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5"/>
      <c r="W969" s="6"/>
      <c r="X969" s="6"/>
      <c r="Y969" s="6"/>
      <c r="Z969" s="6"/>
      <c r="AA969" s="6"/>
    </row>
    <row r="970" spans="1:27" ht="11.25" customHeight="1">
      <c r="A970" s="6"/>
      <c r="B970" s="6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5"/>
      <c r="W970" s="6"/>
      <c r="X970" s="6"/>
      <c r="Y970" s="6"/>
      <c r="Z970" s="6"/>
      <c r="AA970" s="6"/>
    </row>
    <row r="971" spans="1:27" ht="11.25" customHeight="1">
      <c r="A971" s="6"/>
      <c r="B971" s="6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5"/>
      <c r="W971" s="6"/>
      <c r="X971" s="6"/>
      <c r="Y971" s="6"/>
      <c r="Z971" s="6"/>
      <c r="AA971" s="6"/>
    </row>
    <row r="972" spans="1:27" ht="11.25" customHeight="1">
      <c r="A972" s="6"/>
      <c r="B972" s="6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5"/>
      <c r="W972" s="6"/>
      <c r="X972" s="6"/>
      <c r="Y972" s="6"/>
      <c r="Z972" s="6"/>
      <c r="AA972" s="6"/>
    </row>
    <row r="973" spans="1:27" ht="11.25" customHeight="1">
      <c r="A973" s="6"/>
      <c r="B973" s="6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5"/>
      <c r="W973" s="6"/>
      <c r="X973" s="6"/>
      <c r="Y973" s="6"/>
      <c r="Z973" s="6"/>
      <c r="AA973" s="6"/>
    </row>
    <row r="974" spans="1:27" ht="11.25" customHeight="1">
      <c r="A974" s="6"/>
      <c r="B974" s="6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5"/>
      <c r="W974" s="6"/>
      <c r="X974" s="6"/>
      <c r="Y974" s="6"/>
      <c r="Z974" s="6"/>
      <c r="AA974" s="6"/>
    </row>
    <row r="975" spans="1:27" ht="11.25" customHeight="1">
      <c r="A975" s="6"/>
      <c r="B975" s="6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5"/>
      <c r="W975" s="6"/>
      <c r="X975" s="6"/>
      <c r="Y975" s="6"/>
      <c r="Z975" s="6"/>
      <c r="AA975" s="6"/>
    </row>
    <row r="976" spans="1:27" ht="11.25" customHeight="1">
      <c r="A976" s="6"/>
      <c r="B976" s="6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5"/>
      <c r="W976" s="6"/>
      <c r="X976" s="6"/>
      <c r="Y976" s="6"/>
      <c r="Z976" s="6"/>
      <c r="AA976" s="6"/>
    </row>
    <row r="977" spans="1:27" ht="11.25" customHeight="1">
      <c r="A977" s="6"/>
      <c r="B977" s="6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5"/>
      <c r="W977" s="6"/>
      <c r="X977" s="6"/>
      <c r="Y977" s="6"/>
      <c r="Z977" s="6"/>
      <c r="AA977" s="6"/>
    </row>
    <row r="978" spans="1:27" ht="11.25" customHeight="1">
      <c r="A978" s="6"/>
      <c r="B978" s="6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5"/>
      <c r="W978" s="6"/>
      <c r="X978" s="6"/>
      <c r="Y978" s="6"/>
      <c r="Z978" s="6"/>
      <c r="AA978" s="6"/>
    </row>
    <row r="979" spans="1:27" ht="11.25" customHeight="1">
      <c r="A979" s="6"/>
      <c r="B979" s="6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5"/>
      <c r="W979" s="6"/>
      <c r="X979" s="6"/>
      <c r="Y979" s="6"/>
      <c r="Z979" s="6"/>
      <c r="AA979" s="6"/>
    </row>
    <row r="980" spans="1:27" ht="11.25" customHeight="1">
      <c r="A980" s="6"/>
      <c r="B980" s="6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5"/>
      <c r="W980" s="6"/>
      <c r="X980" s="6"/>
      <c r="Y980" s="6"/>
      <c r="Z980" s="6"/>
      <c r="AA980" s="6"/>
    </row>
    <row r="981" spans="1:27" ht="11.25" customHeight="1">
      <c r="A981" s="6"/>
      <c r="B981" s="6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5"/>
      <c r="W981" s="6"/>
      <c r="X981" s="6"/>
      <c r="Y981" s="6"/>
      <c r="Z981" s="6"/>
      <c r="AA981" s="6"/>
    </row>
    <row r="982" spans="1:27" ht="11.25" customHeight="1">
      <c r="A982" s="6"/>
      <c r="B982" s="6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5"/>
      <c r="W982" s="6"/>
      <c r="X982" s="6"/>
      <c r="Y982" s="6"/>
      <c r="Z982" s="6"/>
      <c r="AA982" s="6"/>
    </row>
    <row r="983" spans="1:27" ht="11.25" customHeight="1">
      <c r="A983" s="6"/>
      <c r="B983" s="6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5"/>
      <c r="W983" s="6"/>
      <c r="X983" s="6"/>
      <c r="Y983" s="6"/>
      <c r="Z983" s="6"/>
      <c r="AA983" s="6"/>
    </row>
    <row r="984" spans="1:27" ht="11.25" customHeight="1">
      <c r="A984" s="6"/>
      <c r="B984" s="6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5"/>
      <c r="W984" s="6"/>
      <c r="X984" s="6"/>
      <c r="Y984" s="6"/>
      <c r="Z984" s="6"/>
      <c r="AA984" s="6"/>
    </row>
    <row r="985" spans="1:27" ht="11.25" customHeight="1">
      <c r="A985" s="6"/>
      <c r="B985" s="6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5"/>
      <c r="W985" s="6"/>
      <c r="X985" s="6"/>
      <c r="Y985" s="6"/>
      <c r="Z985" s="6"/>
      <c r="AA985" s="6"/>
    </row>
    <row r="986" spans="1:27" ht="11.25" customHeight="1">
      <c r="A986" s="6"/>
      <c r="B986" s="6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5"/>
      <c r="W986" s="6"/>
      <c r="X986" s="6"/>
      <c r="Y986" s="6"/>
      <c r="Z986" s="6"/>
      <c r="AA986" s="6"/>
    </row>
    <row r="987" spans="1:27" ht="11.25" customHeight="1">
      <c r="A987" s="6"/>
      <c r="B987" s="6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5"/>
      <c r="W987" s="6"/>
      <c r="X987" s="6"/>
      <c r="Y987" s="6"/>
      <c r="Z987" s="6"/>
      <c r="AA987" s="6"/>
    </row>
    <row r="988" spans="1:27" ht="11.25" customHeight="1">
      <c r="A988" s="6"/>
      <c r="B988" s="6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5"/>
      <c r="W988" s="6"/>
      <c r="X988" s="6"/>
      <c r="Y988" s="6"/>
      <c r="Z988" s="6"/>
      <c r="AA988" s="6"/>
    </row>
    <row r="989" spans="1:27" ht="11.25" customHeight="1">
      <c r="A989" s="6"/>
      <c r="B989" s="6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5"/>
      <c r="W989" s="6"/>
      <c r="X989" s="6"/>
      <c r="Y989" s="6"/>
      <c r="Z989" s="6"/>
      <c r="AA989" s="6"/>
    </row>
    <row r="990" spans="1:27" ht="11.25" customHeight="1">
      <c r="A990" s="6"/>
      <c r="B990" s="6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5"/>
      <c r="W990" s="6"/>
      <c r="X990" s="6"/>
      <c r="Y990" s="6"/>
      <c r="Z990" s="6"/>
      <c r="AA990" s="6"/>
    </row>
    <row r="991" spans="1:27" ht="11.25" customHeight="1">
      <c r="A991" s="6"/>
      <c r="B991" s="6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5"/>
      <c r="W991" s="6"/>
      <c r="X991" s="6"/>
      <c r="Y991" s="6"/>
      <c r="Z991" s="6"/>
      <c r="AA991" s="6"/>
    </row>
    <row r="992" spans="1:27" ht="11.25" customHeight="1">
      <c r="A992" s="6"/>
      <c r="B992" s="6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5"/>
      <c r="W992" s="6"/>
      <c r="X992" s="6"/>
      <c r="Y992" s="6"/>
      <c r="Z992" s="6"/>
      <c r="AA992" s="6"/>
    </row>
    <row r="993" spans="1:27" ht="11.25" customHeight="1">
      <c r="A993" s="6"/>
      <c r="B993" s="6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5"/>
      <c r="W993" s="6"/>
      <c r="X993" s="6"/>
      <c r="Y993" s="6"/>
      <c r="Z993" s="6"/>
      <c r="AA993" s="6"/>
    </row>
    <row r="994" spans="1:27" ht="11.25" customHeight="1">
      <c r="A994" s="6"/>
      <c r="B994" s="6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5"/>
      <c r="W994" s="6"/>
      <c r="X994" s="6"/>
      <c r="Y994" s="6"/>
      <c r="Z994" s="6"/>
      <c r="AA994" s="6"/>
    </row>
    <row r="995" spans="1:27" ht="11.25" customHeight="1">
      <c r="A995" s="6"/>
      <c r="B995" s="6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5"/>
      <c r="W995" s="6"/>
      <c r="X995" s="6"/>
      <c r="Y995" s="6"/>
      <c r="Z995" s="6"/>
      <c r="AA995" s="6"/>
    </row>
    <row r="996" spans="1:27" ht="11.25" customHeight="1">
      <c r="A996" s="6"/>
      <c r="B996" s="6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5"/>
      <c r="W996" s="6"/>
      <c r="X996" s="6"/>
      <c r="Y996" s="6"/>
      <c r="Z996" s="6"/>
      <c r="AA996" s="6"/>
    </row>
    <row r="997" spans="1:27" ht="11.25" customHeight="1">
      <c r="A997" s="6"/>
      <c r="B997" s="6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5"/>
      <c r="W997" s="6"/>
      <c r="X997" s="6"/>
      <c r="Y997" s="6"/>
      <c r="Z997" s="6"/>
      <c r="AA997" s="6"/>
    </row>
    <row r="998" spans="1:27" ht="11.25" customHeight="1">
      <c r="A998" s="6"/>
      <c r="B998" s="6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5"/>
      <c r="W998" s="6"/>
      <c r="X998" s="6"/>
      <c r="Y998" s="6"/>
      <c r="Z998" s="6"/>
      <c r="AA998" s="6"/>
    </row>
    <row r="999" spans="1:27" ht="11.25" customHeight="1">
      <c r="A999" s="6"/>
      <c r="B999" s="6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5"/>
      <c r="W999" s="6"/>
      <c r="X999" s="6"/>
      <c r="Y999" s="6"/>
      <c r="Z999" s="6"/>
      <c r="AA999" s="6"/>
    </row>
    <row r="1000" spans="1:27" ht="11.25" customHeight="1">
      <c r="A1000" s="6"/>
      <c r="B1000" s="6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5"/>
      <c r="W1000" s="6"/>
      <c r="X1000" s="6"/>
      <c r="Y1000" s="6"/>
      <c r="Z1000" s="6"/>
      <c r="AA1000" s="6"/>
    </row>
    <row r="1001" spans="1:27" ht="11.25" customHeight="1">
      <c r="A1001" s="6"/>
      <c r="B1001" s="6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5"/>
      <c r="W1001" s="6"/>
      <c r="X1001" s="6"/>
      <c r="Y1001" s="6"/>
      <c r="Z1001" s="6"/>
      <c r="AA1001" s="6"/>
    </row>
  </sheetData>
  <printOptions gridLines="1"/>
  <pageMargins left="0.7" right="0.7" top="0.75" bottom="0.75" header="0" footer="0"/>
  <pageSetup orientation="landscape"/>
  <headerFooter>
    <oddHeader>&amp;CIHSNO Monthly Academic Dashboard</oddHeader>
    <oddFooter>&amp;L&amp;F &amp;D &amp;T&amp;C&amp;P of &amp;R&amp;A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6640625" defaultRowHeight="15" customHeight="1"/>
  <cols>
    <col min="1" max="1" width="22.6640625" customWidth="1"/>
    <col min="2" max="2" width="4.33203125" customWidth="1"/>
    <col min="3" max="3" width="9.1640625" customWidth="1"/>
    <col min="4" max="4" width="9.6640625" customWidth="1"/>
    <col min="5" max="5" width="8.83203125" customWidth="1"/>
    <col min="6" max="6" width="9.1640625" customWidth="1"/>
    <col min="7" max="7" width="9" customWidth="1"/>
    <col min="8" max="8" width="8.83203125" customWidth="1"/>
    <col min="9" max="9" width="9" customWidth="1"/>
    <col min="10" max="10" width="9.1640625" customWidth="1"/>
    <col min="11" max="11" width="8.83203125" customWidth="1"/>
    <col min="12" max="12" width="9.1640625" customWidth="1"/>
    <col min="13" max="13" width="9.5" customWidth="1"/>
    <col min="14" max="14" width="8.5" customWidth="1"/>
    <col min="15" max="15" width="8.83203125" customWidth="1"/>
    <col min="16" max="17" width="8.6640625" customWidth="1"/>
    <col min="18" max="18" width="6.1640625" customWidth="1"/>
    <col min="19" max="19" width="7.83203125" customWidth="1"/>
    <col min="20" max="20" width="7.6640625" customWidth="1"/>
    <col min="21" max="26" width="8.6640625" customWidth="1"/>
  </cols>
  <sheetData>
    <row r="1" spans="1:26" ht="15" customHeight="1">
      <c r="A1" s="1" t="s">
        <v>54</v>
      </c>
      <c r="B1" s="1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3" t="s">
        <v>55</v>
      </c>
      <c r="P1" s="2" t="s">
        <v>27</v>
      </c>
      <c r="Q1" s="2" t="s">
        <v>28</v>
      </c>
      <c r="R1" s="3" t="s">
        <v>56</v>
      </c>
      <c r="S1" s="3" t="s">
        <v>40</v>
      </c>
      <c r="T1" s="40"/>
      <c r="U1" s="40"/>
      <c r="V1" s="40"/>
      <c r="W1" s="40"/>
      <c r="X1" s="40"/>
      <c r="Y1" s="40"/>
      <c r="Z1" s="40"/>
    </row>
    <row r="2" spans="1:26" ht="15" customHeight="1">
      <c r="A2" s="6" t="s">
        <v>57</v>
      </c>
      <c r="B2" s="41"/>
      <c r="C2" s="41">
        <v>29</v>
      </c>
      <c r="D2" s="41">
        <v>34</v>
      </c>
      <c r="E2" s="41">
        <v>34</v>
      </c>
      <c r="F2" s="41">
        <v>34</v>
      </c>
      <c r="G2" s="41">
        <v>34</v>
      </c>
      <c r="H2" s="41">
        <v>32</v>
      </c>
      <c r="I2" s="41">
        <v>31</v>
      </c>
      <c r="J2" s="41" t="s">
        <v>19</v>
      </c>
      <c r="K2" s="41" t="s">
        <v>19</v>
      </c>
      <c r="L2" s="41" t="s">
        <v>19</v>
      </c>
      <c r="M2" s="41"/>
      <c r="N2" s="41"/>
      <c r="O2" s="42">
        <f t="shared" ref="O2:O4" si="0">SUM(C2:N2)</f>
        <v>228</v>
      </c>
      <c r="P2" s="43">
        <v>0</v>
      </c>
      <c r="Q2" s="43">
        <v>31</v>
      </c>
      <c r="R2" s="43">
        <v>0</v>
      </c>
      <c r="S2" s="42">
        <f t="shared" ref="S2:S4" si="1">F2-Q2</f>
        <v>3</v>
      </c>
      <c r="T2" s="44" t="s">
        <v>58</v>
      </c>
      <c r="U2" s="40"/>
      <c r="V2" s="40" t="s">
        <v>59</v>
      </c>
      <c r="W2" s="40"/>
      <c r="X2" s="40"/>
      <c r="Y2" s="40"/>
      <c r="Z2" s="40"/>
    </row>
    <row r="3" spans="1:26" ht="15" customHeight="1">
      <c r="A3" s="6" t="s">
        <v>60</v>
      </c>
      <c r="B3" s="41"/>
      <c r="C3" s="41">
        <v>0</v>
      </c>
      <c r="D3" s="41"/>
      <c r="E3" s="41"/>
      <c r="F3" s="41"/>
      <c r="G3" s="41"/>
      <c r="H3" s="41" t="s">
        <v>19</v>
      </c>
      <c r="I3" s="41"/>
      <c r="J3" s="41"/>
      <c r="K3" s="41"/>
      <c r="L3" s="41"/>
      <c r="M3" s="41"/>
      <c r="N3" s="41"/>
      <c r="O3" s="42">
        <f t="shared" si="0"/>
        <v>0</v>
      </c>
      <c r="P3" s="43">
        <v>0</v>
      </c>
      <c r="Q3" s="43">
        <v>0</v>
      </c>
      <c r="R3" s="43">
        <v>0</v>
      </c>
      <c r="S3" s="42">
        <f t="shared" si="1"/>
        <v>0</v>
      </c>
      <c r="T3" s="44" t="s">
        <v>61</v>
      </c>
      <c r="U3" s="40"/>
      <c r="V3" s="40"/>
      <c r="W3" s="40"/>
      <c r="X3" s="40"/>
      <c r="Y3" s="40"/>
      <c r="Z3" s="40"/>
    </row>
    <row r="4" spans="1:26" ht="15" customHeight="1">
      <c r="A4" s="6" t="s">
        <v>37</v>
      </c>
      <c r="B4" s="41"/>
      <c r="C4" s="41">
        <v>0</v>
      </c>
      <c r="D4" s="41" t="s">
        <v>19</v>
      </c>
      <c r="E4" s="41" t="s">
        <v>19</v>
      </c>
      <c r="F4" s="41" t="s">
        <v>19</v>
      </c>
      <c r="G4" s="41" t="s">
        <v>19</v>
      </c>
      <c r="H4" s="41" t="s">
        <v>19</v>
      </c>
      <c r="I4" s="41" t="s">
        <v>19</v>
      </c>
      <c r="J4" s="41" t="s">
        <v>19</v>
      </c>
      <c r="K4" s="41" t="s">
        <v>19</v>
      </c>
      <c r="L4" s="41" t="s">
        <v>19</v>
      </c>
      <c r="M4" s="41"/>
      <c r="N4" s="41"/>
      <c r="O4" s="42">
        <f t="shared" si="0"/>
        <v>0</v>
      </c>
      <c r="P4" s="43">
        <v>0</v>
      </c>
      <c r="Q4" s="43">
        <v>1</v>
      </c>
      <c r="R4" s="43">
        <v>0</v>
      </c>
      <c r="S4" s="42" t="e">
        <f t="shared" si="1"/>
        <v>#VALUE!</v>
      </c>
      <c r="T4" s="44" t="s">
        <v>62</v>
      </c>
      <c r="U4" s="40"/>
      <c r="V4" s="40"/>
      <c r="W4" s="40"/>
      <c r="X4" s="40"/>
      <c r="Y4" s="40"/>
      <c r="Z4" s="40"/>
    </row>
    <row r="5" spans="1:26" ht="15" customHeight="1">
      <c r="A5" s="18" t="s">
        <v>63</v>
      </c>
      <c r="B5" s="45"/>
      <c r="C5" s="19">
        <f t="shared" ref="C5:S5" si="2">SUM(C2:C4)</f>
        <v>29</v>
      </c>
      <c r="D5" s="19">
        <f t="shared" si="2"/>
        <v>34</v>
      </c>
      <c r="E5" s="19">
        <f t="shared" si="2"/>
        <v>34</v>
      </c>
      <c r="F5" s="19">
        <f t="shared" si="2"/>
        <v>34</v>
      </c>
      <c r="G5" s="19">
        <f t="shared" si="2"/>
        <v>34</v>
      </c>
      <c r="H5" s="19">
        <f t="shared" si="2"/>
        <v>32</v>
      </c>
      <c r="I5" s="19">
        <f t="shared" si="2"/>
        <v>31</v>
      </c>
      <c r="J5" s="19">
        <f t="shared" si="2"/>
        <v>0</v>
      </c>
      <c r="K5" s="19">
        <f t="shared" si="2"/>
        <v>0</v>
      </c>
      <c r="L5" s="19">
        <f t="shared" si="2"/>
        <v>0</v>
      </c>
      <c r="M5" s="19">
        <f t="shared" si="2"/>
        <v>0</v>
      </c>
      <c r="N5" s="19">
        <f t="shared" si="2"/>
        <v>0</v>
      </c>
      <c r="O5" s="19">
        <f t="shared" si="2"/>
        <v>228</v>
      </c>
      <c r="P5" s="19">
        <f t="shared" si="2"/>
        <v>0</v>
      </c>
      <c r="Q5" s="19">
        <f t="shared" si="2"/>
        <v>32</v>
      </c>
      <c r="R5" s="19">
        <f t="shared" si="2"/>
        <v>0</v>
      </c>
      <c r="S5" s="19" t="e">
        <f t="shared" si="2"/>
        <v>#VALUE!</v>
      </c>
      <c r="T5" s="46"/>
      <c r="U5" s="40"/>
      <c r="V5" s="40"/>
      <c r="W5" s="40"/>
      <c r="X5" s="40"/>
      <c r="Y5" s="40"/>
      <c r="Z5" s="40"/>
    </row>
    <row r="6" spans="1:26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5" customHeight="1">
      <c r="A8" s="1" t="s">
        <v>64</v>
      </c>
      <c r="B8" s="1"/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  <c r="O8" s="3" t="s">
        <v>55</v>
      </c>
      <c r="P8" s="2" t="s">
        <v>27</v>
      </c>
      <c r="Q8" s="2" t="s">
        <v>28</v>
      </c>
      <c r="R8" s="3" t="s">
        <v>56</v>
      </c>
      <c r="S8" s="3" t="s">
        <v>40</v>
      </c>
      <c r="T8" s="40"/>
      <c r="U8" s="40"/>
      <c r="V8" s="40"/>
      <c r="W8" s="40"/>
      <c r="X8" s="40"/>
      <c r="Y8" s="40"/>
      <c r="Z8" s="40"/>
    </row>
    <row r="9" spans="1:26" ht="15" customHeight="1">
      <c r="A9" s="6" t="s">
        <v>57</v>
      </c>
      <c r="B9" s="41"/>
      <c r="C9" s="41">
        <v>28</v>
      </c>
      <c r="D9" s="41">
        <v>28</v>
      </c>
      <c r="E9" s="41">
        <v>24</v>
      </c>
      <c r="F9" s="41">
        <v>24</v>
      </c>
      <c r="G9" s="41">
        <v>24</v>
      </c>
      <c r="H9" s="41">
        <v>23</v>
      </c>
      <c r="I9" s="41">
        <v>22</v>
      </c>
      <c r="J9" s="41" t="s">
        <v>19</v>
      </c>
      <c r="K9" s="41" t="s">
        <v>19</v>
      </c>
      <c r="L9" s="41" t="s">
        <v>19</v>
      </c>
      <c r="M9" s="41"/>
      <c r="N9" s="41"/>
      <c r="O9" s="42">
        <f t="shared" ref="O9:O11" si="3">SUM(C9:N9)</f>
        <v>173</v>
      </c>
      <c r="P9" s="43">
        <v>0</v>
      </c>
      <c r="Q9" s="43">
        <v>17</v>
      </c>
      <c r="R9" s="43">
        <v>0</v>
      </c>
      <c r="S9" s="42" t="e">
        <f>E9-#REF!</f>
        <v>#REF!</v>
      </c>
      <c r="T9" s="40"/>
      <c r="U9" s="40"/>
      <c r="V9" s="40"/>
      <c r="W9" s="40"/>
      <c r="X9" s="40"/>
      <c r="Y9" s="40"/>
      <c r="Z9" s="40"/>
    </row>
    <row r="10" spans="1:26" ht="15" customHeight="1">
      <c r="A10" s="6" t="s">
        <v>60</v>
      </c>
      <c r="B10" s="41"/>
      <c r="C10" s="41">
        <v>0</v>
      </c>
      <c r="D10" s="41"/>
      <c r="E10" s="41"/>
      <c r="F10" s="41"/>
      <c r="H10" s="41"/>
      <c r="I10" s="41"/>
      <c r="J10" s="41"/>
      <c r="K10" s="41"/>
      <c r="L10" s="41"/>
      <c r="M10" s="41"/>
      <c r="N10" s="41"/>
      <c r="O10" s="42">
        <f t="shared" si="3"/>
        <v>0</v>
      </c>
      <c r="P10" s="43"/>
      <c r="Q10" s="43"/>
      <c r="R10" s="43">
        <v>0</v>
      </c>
      <c r="S10" s="42">
        <f t="shared" ref="S10:S11" si="4">E10-Q9</f>
        <v>-17</v>
      </c>
      <c r="T10" s="40"/>
      <c r="U10" s="40"/>
      <c r="V10" s="40"/>
      <c r="W10" s="40"/>
      <c r="X10" s="40"/>
      <c r="Y10" s="40"/>
      <c r="Z10" s="40"/>
    </row>
    <row r="11" spans="1:26" ht="15" customHeight="1">
      <c r="A11" s="6" t="s">
        <v>37</v>
      </c>
      <c r="B11" s="41"/>
      <c r="C11" s="41">
        <v>2</v>
      </c>
      <c r="D11" s="41">
        <v>2</v>
      </c>
      <c r="E11" s="41">
        <v>2</v>
      </c>
      <c r="F11" s="41">
        <v>2</v>
      </c>
      <c r="G11" s="41">
        <v>2</v>
      </c>
      <c r="H11" s="41">
        <v>2</v>
      </c>
      <c r="I11" s="41">
        <v>2</v>
      </c>
      <c r="J11" s="41"/>
      <c r="K11" s="41"/>
      <c r="L11" s="41"/>
      <c r="M11" s="41"/>
      <c r="N11" s="41"/>
      <c r="O11" s="42">
        <f t="shared" si="3"/>
        <v>14</v>
      </c>
      <c r="P11" s="43"/>
      <c r="Q11" s="43"/>
      <c r="R11" s="43">
        <v>0</v>
      </c>
      <c r="S11" s="42">
        <f t="shared" si="4"/>
        <v>2</v>
      </c>
      <c r="T11" s="40"/>
      <c r="U11" s="40"/>
      <c r="V11" s="40"/>
      <c r="W11" s="40"/>
      <c r="X11" s="40"/>
      <c r="Y11" s="40"/>
      <c r="Z11" s="40"/>
    </row>
    <row r="12" spans="1:26" ht="15" customHeight="1">
      <c r="A12" s="18" t="s">
        <v>65</v>
      </c>
      <c r="B12" s="45"/>
      <c r="C12" s="19">
        <f t="shared" ref="C12:O12" si="5">SUM(C9:C11)</f>
        <v>30</v>
      </c>
      <c r="D12" s="19">
        <f t="shared" si="5"/>
        <v>30</v>
      </c>
      <c r="E12" s="19">
        <f t="shared" si="5"/>
        <v>26</v>
      </c>
      <c r="F12" s="19">
        <f t="shared" si="5"/>
        <v>26</v>
      </c>
      <c r="G12" s="19">
        <f t="shared" si="5"/>
        <v>26</v>
      </c>
      <c r="H12" s="19">
        <f t="shared" si="5"/>
        <v>25</v>
      </c>
      <c r="I12" s="19">
        <f t="shared" si="5"/>
        <v>24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187</v>
      </c>
      <c r="P12" s="19">
        <f t="shared" ref="P12:Q12" si="6">SUM(P9:P10)</f>
        <v>0</v>
      </c>
      <c r="Q12" s="19">
        <f t="shared" si="6"/>
        <v>17</v>
      </c>
      <c r="R12" s="19">
        <f t="shared" ref="R12:S12" si="7">SUM(R9:R11)</f>
        <v>0</v>
      </c>
      <c r="S12" s="19" t="e">
        <f t="shared" si="7"/>
        <v>#REF!</v>
      </c>
      <c r="T12" s="46"/>
      <c r="U12" s="40"/>
      <c r="V12" s="40"/>
      <c r="W12" s="40"/>
      <c r="X12" s="40"/>
      <c r="Y12" s="40"/>
      <c r="Z12" s="40"/>
    </row>
    <row r="13" spans="1:26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5" customHeight="1">
      <c r="A15" s="1"/>
      <c r="B15" s="1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5" customHeight="1">
      <c r="A16" s="1" t="s">
        <v>66</v>
      </c>
      <c r="B16" s="1"/>
      <c r="C16" s="2" t="s">
        <v>1</v>
      </c>
      <c r="D16" s="2" t="s">
        <v>2</v>
      </c>
      <c r="E16" s="2" t="s">
        <v>3</v>
      </c>
      <c r="F16" s="2" t="s">
        <v>67</v>
      </c>
      <c r="G16" s="2" t="s">
        <v>5</v>
      </c>
      <c r="H16" s="2" t="s">
        <v>6</v>
      </c>
      <c r="I16" s="2" t="s">
        <v>7</v>
      </c>
      <c r="J16" s="2" t="s">
        <v>8</v>
      </c>
      <c r="K16" s="2" t="s">
        <v>9</v>
      </c>
      <c r="L16" s="2" t="s">
        <v>10</v>
      </c>
      <c r="M16" s="2" t="s">
        <v>11</v>
      </c>
      <c r="N16" s="2" t="s">
        <v>12</v>
      </c>
      <c r="O16" s="3" t="s">
        <v>55</v>
      </c>
      <c r="P16" s="2" t="s">
        <v>27</v>
      </c>
      <c r="Q16" s="2" t="s">
        <v>28</v>
      </c>
      <c r="R16" s="3" t="s">
        <v>56</v>
      </c>
      <c r="S16" s="2" t="s">
        <v>68</v>
      </c>
      <c r="T16" s="40"/>
      <c r="U16" s="40"/>
      <c r="V16" s="40"/>
      <c r="W16" s="40"/>
      <c r="X16" s="40"/>
      <c r="Y16" s="40"/>
      <c r="Z16" s="40"/>
    </row>
    <row r="17" spans="1:26" ht="15" customHeight="1">
      <c r="A17" s="6" t="s">
        <v>57</v>
      </c>
      <c r="B17" s="41"/>
      <c r="C17" s="41">
        <v>28</v>
      </c>
      <c r="D17" s="41">
        <v>29</v>
      </c>
      <c r="E17" s="41">
        <v>30</v>
      </c>
      <c r="F17" s="41">
        <v>28</v>
      </c>
      <c r="G17" s="41">
        <v>28</v>
      </c>
      <c r="H17" s="41">
        <v>29</v>
      </c>
      <c r="I17" s="41">
        <v>29</v>
      </c>
      <c r="J17" s="41" t="s">
        <v>19</v>
      </c>
      <c r="K17" s="41" t="s">
        <v>19</v>
      </c>
      <c r="L17" s="41" t="s">
        <v>19</v>
      </c>
      <c r="M17" s="41"/>
      <c r="N17" s="41"/>
      <c r="O17" s="42">
        <f t="shared" ref="O17:O19" si="8">SUM(C17:N17)</f>
        <v>201</v>
      </c>
      <c r="P17" s="43">
        <v>0</v>
      </c>
      <c r="Q17" s="43">
        <v>12</v>
      </c>
      <c r="R17" s="43">
        <v>0</v>
      </c>
      <c r="S17" s="42">
        <f t="shared" ref="S17:S19" si="9">E17-Q17</f>
        <v>18</v>
      </c>
      <c r="T17" s="40"/>
      <c r="U17" s="40"/>
      <c r="V17" s="40"/>
      <c r="W17" s="40"/>
      <c r="X17" s="40"/>
      <c r="Y17" s="40"/>
      <c r="Z17" s="40"/>
    </row>
    <row r="18" spans="1:26" ht="15" customHeight="1">
      <c r="A18" s="6" t="s">
        <v>60</v>
      </c>
      <c r="B18" s="41"/>
      <c r="C18" s="41">
        <v>0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>
        <f t="shared" si="8"/>
        <v>0</v>
      </c>
      <c r="P18" s="43">
        <v>0</v>
      </c>
      <c r="Q18" s="43">
        <v>1</v>
      </c>
      <c r="R18" s="43">
        <v>0</v>
      </c>
      <c r="S18" s="42">
        <f t="shared" si="9"/>
        <v>-1</v>
      </c>
      <c r="T18" s="40"/>
      <c r="U18" s="40"/>
      <c r="V18" s="40"/>
      <c r="W18" s="40"/>
      <c r="X18" s="40"/>
      <c r="Y18" s="40"/>
      <c r="Z18" s="40"/>
    </row>
    <row r="19" spans="1:26" ht="15" customHeight="1">
      <c r="A19" s="6" t="s">
        <v>37</v>
      </c>
      <c r="B19" s="41"/>
      <c r="C19" s="41">
        <v>0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>
        <f t="shared" si="8"/>
        <v>0</v>
      </c>
      <c r="P19" s="43">
        <v>0</v>
      </c>
      <c r="Q19" s="43">
        <v>0</v>
      </c>
      <c r="R19" s="43">
        <v>0</v>
      </c>
      <c r="S19" s="42">
        <f t="shared" si="9"/>
        <v>0</v>
      </c>
      <c r="T19" s="40"/>
      <c r="U19" s="40"/>
      <c r="V19" s="40"/>
      <c r="W19" s="40"/>
      <c r="X19" s="40"/>
      <c r="Y19" s="40"/>
      <c r="Z19" s="40"/>
    </row>
    <row r="20" spans="1:26" ht="15" customHeight="1">
      <c r="A20" s="18" t="s">
        <v>69</v>
      </c>
      <c r="B20" s="45"/>
      <c r="C20" s="19">
        <f t="shared" ref="C20:S20" si="10">SUM(C17:C19)</f>
        <v>28</v>
      </c>
      <c r="D20" s="19">
        <f t="shared" si="10"/>
        <v>29</v>
      </c>
      <c r="E20" s="19">
        <f t="shared" si="10"/>
        <v>30</v>
      </c>
      <c r="F20" s="19">
        <f t="shared" si="10"/>
        <v>28</v>
      </c>
      <c r="G20" s="19">
        <f t="shared" si="10"/>
        <v>28</v>
      </c>
      <c r="H20" s="19">
        <f t="shared" si="10"/>
        <v>29</v>
      </c>
      <c r="I20" s="19">
        <f t="shared" si="10"/>
        <v>29</v>
      </c>
      <c r="J20" s="19">
        <f t="shared" si="10"/>
        <v>0</v>
      </c>
      <c r="K20" s="19">
        <f t="shared" si="10"/>
        <v>0</v>
      </c>
      <c r="L20" s="19">
        <f t="shared" si="10"/>
        <v>0</v>
      </c>
      <c r="M20" s="19">
        <f t="shared" si="10"/>
        <v>0</v>
      </c>
      <c r="N20" s="19">
        <f t="shared" si="10"/>
        <v>0</v>
      </c>
      <c r="O20" s="19">
        <f t="shared" si="10"/>
        <v>201</v>
      </c>
      <c r="P20" s="19">
        <f t="shared" si="10"/>
        <v>0</v>
      </c>
      <c r="Q20" s="19">
        <f t="shared" si="10"/>
        <v>13</v>
      </c>
      <c r="R20" s="19">
        <f t="shared" si="10"/>
        <v>0</v>
      </c>
      <c r="S20" s="19">
        <f t="shared" si="10"/>
        <v>17</v>
      </c>
      <c r="T20" s="46"/>
      <c r="U20" s="40"/>
      <c r="V20" s="40"/>
      <c r="W20" s="40"/>
      <c r="X20" s="40"/>
      <c r="Y20" s="40"/>
      <c r="Z20" s="40"/>
    </row>
    <row r="21" spans="1:26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5" customHeight="1">
      <c r="A22" s="1"/>
      <c r="B22" s="1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" customHeight="1">
      <c r="A23" s="1" t="s">
        <v>70</v>
      </c>
      <c r="B23" s="1"/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  <c r="H23" s="2" t="s">
        <v>6</v>
      </c>
      <c r="I23" s="2" t="s">
        <v>7</v>
      </c>
      <c r="J23" s="2" t="s">
        <v>8</v>
      </c>
      <c r="K23" s="2" t="s">
        <v>9</v>
      </c>
      <c r="L23" s="2" t="s">
        <v>10</v>
      </c>
      <c r="M23" s="2" t="s">
        <v>11</v>
      </c>
      <c r="N23" s="2" t="s">
        <v>12</v>
      </c>
      <c r="O23" s="3" t="s">
        <v>55</v>
      </c>
      <c r="P23" s="2" t="s">
        <v>27</v>
      </c>
      <c r="Q23" s="2" t="s">
        <v>28</v>
      </c>
      <c r="R23" s="3" t="s">
        <v>56</v>
      </c>
      <c r="S23" s="2" t="s">
        <v>68</v>
      </c>
      <c r="T23" s="40"/>
      <c r="U23" s="40"/>
      <c r="V23" s="40"/>
      <c r="W23" s="40"/>
      <c r="X23" s="40"/>
      <c r="Y23" s="40"/>
      <c r="Z23" s="40"/>
    </row>
    <row r="24" spans="1:26" ht="15" customHeight="1">
      <c r="A24" s="6" t="s">
        <v>57</v>
      </c>
      <c r="B24" s="41"/>
      <c r="C24" s="41">
        <v>12</v>
      </c>
      <c r="D24" s="41">
        <v>11</v>
      </c>
      <c r="E24" s="41">
        <v>11</v>
      </c>
      <c r="F24" s="41">
        <v>11</v>
      </c>
      <c r="G24" s="41">
        <v>11</v>
      </c>
      <c r="H24" s="41">
        <v>10</v>
      </c>
      <c r="I24" s="41">
        <v>10</v>
      </c>
      <c r="J24" s="41" t="s">
        <v>19</v>
      </c>
      <c r="K24" s="41" t="s">
        <v>19</v>
      </c>
      <c r="L24" s="41" t="s">
        <v>19</v>
      </c>
      <c r="M24" s="41"/>
      <c r="N24" s="41"/>
      <c r="O24" s="42">
        <f t="shared" ref="O24:O26" si="11">SUM(C24:N24)</f>
        <v>76</v>
      </c>
      <c r="P24" s="43">
        <v>0</v>
      </c>
      <c r="Q24" s="43">
        <v>6</v>
      </c>
      <c r="R24" s="43">
        <v>0</v>
      </c>
      <c r="S24" s="42" t="s">
        <v>19</v>
      </c>
      <c r="T24" s="40"/>
      <c r="U24" s="40"/>
      <c r="V24" s="40"/>
      <c r="W24" s="40"/>
      <c r="X24" s="40"/>
      <c r="Y24" s="40"/>
      <c r="Z24" s="40"/>
    </row>
    <row r="25" spans="1:26" ht="15" customHeight="1">
      <c r="A25" s="6" t="s">
        <v>60</v>
      </c>
      <c r="B25" s="41"/>
      <c r="C25" s="41">
        <v>0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>
        <f t="shared" si="11"/>
        <v>0</v>
      </c>
      <c r="P25" s="43"/>
      <c r="Q25" s="43"/>
      <c r="R25" s="43">
        <v>0</v>
      </c>
      <c r="S25" s="42">
        <f>E25-Q25</f>
        <v>0</v>
      </c>
      <c r="T25" s="40"/>
      <c r="U25" s="40"/>
      <c r="V25" s="40"/>
      <c r="W25" s="40"/>
      <c r="X25" s="40"/>
      <c r="Y25" s="40"/>
      <c r="Z25" s="40"/>
    </row>
    <row r="26" spans="1:26" ht="15" customHeight="1">
      <c r="A26" s="6" t="s">
        <v>37</v>
      </c>
      <c r="B26" s="41"/>
      <c r="C26" s="41">
        <v>0</v>
      </c>
      <c r="D26" s="41" t="s">
        <v>19</v>
      </c>
      <c r="E26" s="41" t="s">
        <v>19</v>
      </c>
      <c r="F26" s="41" t="s">
        <v>19</v>
      </c>
      <c r="G26" s="41" t="s">
        <v>19</v>
      </c>
      <c r="H26" s="41" t="s">
        <v>19</v>
      </c>
      <c r="I26" s="41" t="s">
        <v>19</v>
      </c>
      <c r="J26" s="41" t="s">
        <v>19</v>
      </c>
      <c r="K26" s="41" t="s">
        <v>19</v>
      </c>
      <c r="L26" s="41" t="s">
        <v>19</v>
      </c>
      <c r="M26" s="41"/>
      <c r="N26" s="41"/>
      <c r="O26" s="42">
        <f t="shared" si="11"/>
        <v>0</v>
      </c>
      <c r="P26" s="43">
        <v>0</v>
      </c>
      <c r="Q26" s="43">
        <v>0</v>
      </c>
      <c r="R26" s="43">
        <v>0</v>
      </c>
      <c r="S26" s="42" t="s">
        <v>71</v>
      </c>
      <c r="T26" s="40"/>
      <c r="U26" s="40"/>
      <c r="V26" s="40"/>
      <c r="W26" s="40"/>
      <c r="X26" s="40"/>
      <c r="Y26" s="40"/>
      <c r="Z26" s="40"/>
    </row>
    <row r="27" spans="1:26" ht="15" customHeight="1">
      <c r="A27" s="18" t="s">
        <v>72</v>
      </c>
      <c r="B27" s="45"/>
      <c r="C27" s="19">
        <f t="shared" ref="C27:S27" si="12">SUM(C24:C26)</f>
        <v>12</v>
      </c>
      <c r="D27" s="19">
        <f t="shared" si="12"/>
        <v>11</v>
      </c>
      <c r="E27" s="19">
        <f t="shared" si="12"/>
        <v>11</v>
      </c>
      <c r="F27" s="19">
        <f t="shared" si="12"/>
        <v>11</v>
      </c>
      <c r="G27" s="19">
        <f t="shared" si="12"/>
        <v>11</v>
      </c>
      <c r="H27" s="19">
        <f t="shared" si="12"/>
        <v>10</v>
      </c>
      <c r="I27" s="19">
        <f t="shared" si="12"/>
        <v>10</v>
      </c>
      <c r="J27" s="19">
        <f t="shared" si="12"/>
        <v>0</v>
      </c>
      <c r="K27" s="19">
        <f t="shared" si="12"/>
        <v>0</v>
      </c>
      <c r="L27" s="19">
        <f t="shared" si="12"/>
        <v>0</v>
      </c>
      <c r="M27" s="19">
        <f t="shared" si="12"/>
        <v>0</v>
      </c>
      <c r="N27" s="19">
        <f t="shared" si="12"/>
        <v>0</v>
      </c>
      <c r="O27" s="19">
        <f t="shared" si="12"/>
        <v>76</v>
      </c>
      <c r="P27" s="19">
        <f t="shared" si="12"/>
        <v>0</v>
      </c>
      <c r="Q27" s="19">
        <f t="shared" si="12"/>
        <v>6</v>
      </c>
      <c r="R27" s="19">
        <f t="shared" si="12"/>
        <v>0</v>
      </c>
      <c r="S27" s="19">
        <f t="shared" si="12"/>
        <v>0</v>
      </c>
      <c r="T27" s="46"/>
      <c r="U27" s="40"/>
      <c r="V27" s="40"/>
      <c r="W27" s="40"/>
      <c r="X27" s="40"/>
      <c r="Y27" s="40"/>
      <c r="Z27" s="40"/>
    </row>
    <row r="28" spans="1:26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5" customHeight="1">
      <c r="A30" s="1" t="s">
        <v>73</v>
      </c>
      <c r="B30" s="40"/>
      <c r="C30" s="2" t="s">
        <v>1</v>
      </c>
      <c r="D30" s="2" t="s">
        <v>2</v>
      </c>
      <c r="E30" s="2" t="s">
        <v>3</v>
      </c>
      <c r="F30" s="2" t="s">
        <v>4</v>
      </c>
      <c r="G30" s="2" t="s">
        <v>5</v>
      </c>
      <c r="H30" s="2" t="s">
        <v>6</v>
      </c>
      <c r="I30" s="2" t="s">
        <v>74</v>
      </c>
      <c r="J30" s="2" t="s">
        <v>8</v>
      </c>
      <c r="K30" s="2" t="s">
        <v>9</v>
      </c>
      <c r="L30" s="2" t="s">
        <v>10</v>
      </c>
      <c r="M30" s="2" t="s">
        <v>11</v>
      </c>
      <c r="N30" s="2" t="s">
        <v>12</v>
      </c>
      <c r="O30" s="47" t="s">
        <v>55</v>
      </c>
      <c r="P30" s="2" t="s">
        <v>27</v>
      </c>
      <c r="Q30" s="2" t="s">
        <v>28</v>
      </c>
      <c r="R30" s="3" t="s">
        <v>56</v>
      </c>
      <c r="S30" s="2" t="s">
        <v>68</v>
      </c>
      <c r="T30" s="40"/>
      <c r="U30" s="40"/>
      <c r="V30" s="40"/>
      <c r="W30" s="40"/>
      <c r="X30" s="40"/>
      <c r="Y30" s="40"/>
      <c r="Z30" s="40"/>
    </row>
    <row r="31" spans="1:26" ht="15" customHeight="1">
      <c r="A31" s="48" t="s">
        <v>57</v>
      </c>
      <c r="B31" s="49"/>
      <c r="C31" s="50" t="s">
        <v>19</v>
      </c>
      <c r="D31" s="50" t="s">
        <v>19</v>
      </c>
      <c r="E31" s="50" t="s">
        <v>19</v>
      </c>
      <c r="F31" s="50" t="s">
        <v>19</v>
      </c>
      <c r="G31" s="50" t="s">
        <v>19</v>
      </c>
      <c r="H31" s="50" t="s">
        <v>19</v>
      </c>
      <c r="I31" s="50">
        <f>SUM(I24,I17,I9,I2)</f>
        <v>92</v>
      </c>
      <c r="J31" s="50" t="s">
        <v>19</v>
      </c>
      <c r="K31" s="50" t="s">
        <v>19</v>
      </c>
      <c r="L31" s="50" t="s">
        <v>71</v>
      </c>
      <c r="M31" s="50">
        <f t="shared" ref="M31:N31" si="13">M24+M17+M9+M2</f>
        <v>0</v>
      </c>
      <c r="N31" s="50">
        <f t="shared" si="13"/>
        <v>0</v>
      </c>
      <c r="O31" s="51">
        <f t="shared" ref="O31:O33" si="14">SUM(C31:N31)</f>
        <v>92</v>
      </c>
      <c r="P31" s="43">
        <v>0</v>
      </c>
      <c r="Q31" s="43">
        <v>66</v>
      </c>
      <c r="R31" s="52"/>
      <c r="S31" s="50" t="s">
        <v>19</v>
      </c>
      <c r="T31" s="40"/>
      <c r="U31" s="40"/>
      <c r="V31" s="40"/>
      <c r="W31" s="40"/>
      <c r="X31" s="40"/>
      <c r="Y31" s="40"/>
      <c r="Z31" s="40"/>
    </row>
    <row r="32" spans="1:26" ht="15" customHeight="1">
      <c r="A32" s="48" t="s">
        <v>60</v>
      </c>
      <c r="B32" s="49"/>
      <c r="C32" s="50">
        <f>C3+C10+C18+C25</f>
        <v>0</v>
      </c>
      <c r="D32" s="50">
        <f t="shared" ref="D32:G32" si="15">D25+D18+D10+D3</f>
        <v>0</v>
      </c>
      <c r="E32" s="50">
        <f t="shared" si="15"/>
        <v>0</v>
      </c>
      <c r="F32" s="50">
        <f t="shared" si="15"/>
        <v>0</v>
      </c>
      <c r="G32" s="50">
        <f t="shared" si="15"/>
        <v>0</v>
      </c>
      <c r="H32" s="50" t="s">
        <v>19</v>
      </c>
      <c r="I32" s="50">
        <f t="shared" ref="I32:N32" si="16">I25+I18+I10+I3</f>
        <v>0</v>
      </c>
      <c r="J32" s="50">
        <f t="shared" si="16"/>
        <v>0</v>
      </c>
      <c r="K32" s="50">
        <f t="shared" si="16"/>
        <v>0</v>
      </c>
      <c r="L32" s="50">
        <f t="shared" si="16"/>
        <v>0</v>
      </c>
      <c r="M32" s="50">
        <f t="shared" si="16"/>
        <v>0</v>
      </c>
      <c r="N32" s="50">
        <f t="shared" si="16"/>
        <v>0</v>
      </c>
      <c r="O32" s="51">
        <f t="shared" si="14"/>
        <v>0</v>
      </c>
      <c r="P32" s="43">
        <v>0</v>
      </c>
      <c r="Q32" s="43">
        <v>1</v>
      </c>
      <c r="R32" s="52"/>
      <c r="S32" s="50" t="s">
        <v>19</v>
      </c>
      <c r="T32" s="40"/>
      <c r="U32" s="40"/>
      <c r="V32" s="40"/>
      <c r="W32" s="40"/>
      <c r="X32" s="40"/>
      <c r="Y32" s="40"/>
      <c r="Z32" s="40"/>
    </row>
    <row r="33" spans="1:26" ht="15" customHeight="1">
      <c r="A33" s="48" t="s">
        <v>37</v>
      </c>
      <c r="B33" s="49"/>
      <c r="C33" s="50" t="s">
        <v>19</v>
      </c>
      <c r="D33" s="50" t="s">
        <v>19</v>
      </c>
      <c r="E33" s="50" t="s">
        <v>19</v>
      </c>
      <c r="F33" s="50" t="s">
        <v>19</v>
      </c>
      <c r="G33" s="50" t="s">
        <v>19</v>
      </c>
      <c r="H33" s="50" t="s">
        <v>19</v>
      </c>
      <c r="I33" s="50">
        <v>2</v>
      </c>
      <c r="J33" s="50" t="s">
        <v>19</v>
      </c>
      <c r="K33" s="50" t="s">
        <v>19</v>
      </c>
      <c r="L33" s="50" t="s">
        <v>19</v>
      </c>
      <c r="M33" s="50">
        <f t="shared" ref="M33:N33" si="17">M26+M19+M11+M4</f>
        <v>0</v>
      </c>
      <c r="N33" s="50">
        <f t="shared" si="17"/>
        <v>0</v>
      </c>
      <c r="O33" s="51">
        <f t="shared" si="14"/>
        <v>2</v>
      </c>
      <c r="P33" s="43">
        <v>0</v>
      </c>
      <c r="Q33" s="43">
        <v>1</v>
      </c>
      <c r="R33" s="52"/>
      <c r="S33" s="50" t="s">
        <v>19</v>
      </c>
      <c r="T33" s="40"/>
      <c r="U33" s="40"/>
      <c r="V33" s="40"/>
      <c r="W33" s="40"/>
      <c r="X33" s="40"/>
      <c r="Y33" s="40"/>
      <c r="Z33" s="40"/>
    </row>
    <row r="34" spans="1:26" ht="15" customHeight="1">
      <c r="A34" s="53" t="s">
        <v>75</v>
      </c>
      <c r="B34" s="54"/>
      <c r="C34" s="55">
        <f t="shared" ref="C34:I34" si="18">SUM(C27,C20,C12,C5)</f>
        <v>99</v>
      </c>
      <c r="D34" s="55">
        <f t="shared" si="18"/>
        <v>104</v>
      </c>
      <c r="E34" s="55">
        <f t="shared" si="18"/>
        <v>101</v>
      </c>
      <c r="F34" s="55">
        <f t="shared" si="18"/>
        <v>99</v>
      </c>
      <c r="G34" s="55">
        <f t="shared" si="18"/>
        <v>99</v>
      </c>
      <c r="H34" s="55">
        <f t="shared" si="18"/>
        <v>96</v>
      </c>
      <c r="I34" s="55">
        <f t="shared" si="18"/>
        <v>94</v>
      </c>
      <c r="J34" s="55">
        <f t="shared" ref="J34:R34" si="19">SUM(J31:J33)</f>
        <v>0</v>
      </c>
      <c r="K34" s="55">
        <f t="shared" si="19"/>
        <v>0</v>
      </c>
      <c r="L34" s="55">
        <f t="shared" si="19"/>
        <v>0</v>
      </c>
      <c r="M34" s="55">
        <f t="shared" si="19"/>
        <v>0</v>
      </c>
      <c r="N34" s="55">
        <f t="shared" si="19"/>
        <v>0</v>
      </c>
      <c r="O34" s="56">
        <f t="shared" si="19"/>
        <v>94</v>
      </c>
      <c r="P34" s="55">
        <f t="shared" si="19"/>
        <v>0</v>
      </c>
      <c r="Q34" s="55">
        <f t="shared" si="19"/>
        <v>68</v>
      </c>
      <c r="R34" s="55">
        <f t="shared" si="19"/>
        <v>0</v>
      </c>
      <c r="S34" s="55" t="s">
        <v>19</v>
      </c>
      <c r="T34" s="40"/>
      <c r="U34" s="40"/>
      <c r="V34" s="40"/>
      <c r="W34" s="40"/>
      <c r="X34" s="40"/>
      <c r="Y34" s="40"/>
      <c r="Z34" s="40"/>
    </row>
    <row r="35" spans="1:26" ht="1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4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4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4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4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4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4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4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4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4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4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4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4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4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4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4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4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4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4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4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4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4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4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4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4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4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4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4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4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4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4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4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4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4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4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4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4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4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4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4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4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4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4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4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4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4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4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4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4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4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4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4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4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4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4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4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4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4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4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4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4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4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4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4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4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4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4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4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4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4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4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4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4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4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4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4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4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4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4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4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4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4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4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4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4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4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4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4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4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4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4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4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4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4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4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4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4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4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4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4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4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4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4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4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4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4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4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4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4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4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4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4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4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4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4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4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4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4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4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4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4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4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4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4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4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4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4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4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4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4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4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4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4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4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4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4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4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4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4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4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4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4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4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4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4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4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4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4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4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4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4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4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4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4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4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4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4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4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4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4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4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4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4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4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4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4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4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4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4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4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4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4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4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4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4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4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4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4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4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4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4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4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4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4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4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4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4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4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4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4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4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4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4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4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4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4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4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4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4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4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4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4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4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4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4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4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4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4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4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4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4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4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4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4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4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4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4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4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4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4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4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4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4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4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4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4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4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4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4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4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4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4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4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4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4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4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4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4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4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4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4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4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4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4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4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4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4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4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4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4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4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4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4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4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4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4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4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4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4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4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4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4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4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4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4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4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4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4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4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4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4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4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4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4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4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4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4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4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4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4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4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4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4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4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4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4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4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4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4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4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4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4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4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4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4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4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4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4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4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4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4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4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4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4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4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4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4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4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4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4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4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4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4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4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4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4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4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4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4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4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4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4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4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4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4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4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4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4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4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4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4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4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4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4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4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4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4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4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4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4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4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4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4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4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4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4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4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4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4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4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4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4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4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4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4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4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4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4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4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4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4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4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4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4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4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4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4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4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4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4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4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4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4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4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4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4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4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4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4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4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4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4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4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4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4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4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4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4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4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4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4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4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4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4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4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4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4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4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4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4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4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4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4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4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4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4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4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4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4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4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4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4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4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4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4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4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4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4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4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4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4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4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4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4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4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4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4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4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4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4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4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4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4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4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4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4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4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4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4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4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4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4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4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4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4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4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4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4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4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4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4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4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4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4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4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4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4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4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4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4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4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4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4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4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4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4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4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4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4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4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4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4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4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4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4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4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4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4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4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4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4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4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4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4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4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4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4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4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4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4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4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4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4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4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4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4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4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4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4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4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4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4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4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4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4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4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4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4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4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4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4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4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4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4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4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4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4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4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4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4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4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4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4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4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4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4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4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4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4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4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4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4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4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4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4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4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4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4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4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4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4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4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4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4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4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4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4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4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4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4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4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4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4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4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4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4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4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4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4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4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4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4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4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4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4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4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4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4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4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4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4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4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4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4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4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4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4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4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4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4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4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4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4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4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4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4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4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4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4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4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4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4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4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4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4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4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4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4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4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4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4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4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4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4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4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4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4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4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4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4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4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4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4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4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4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4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4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4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4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4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4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4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4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4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4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4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4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4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4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4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4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4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4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4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4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4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4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4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4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4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4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4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4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4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4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4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4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4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4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4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4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4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4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4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4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4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4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4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4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4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4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4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4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4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4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4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4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4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4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4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4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4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4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4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4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4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4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4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4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4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4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4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4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4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4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4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4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4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4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4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4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4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4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4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4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4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4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4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4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4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4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4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4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4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4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4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4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4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4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4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4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4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4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4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4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4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4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4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4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4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4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4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4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4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4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4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4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4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4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4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4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4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4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4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4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4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4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4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4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4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4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4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4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4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4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4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4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4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4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4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4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4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4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4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4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4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4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4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4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4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4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4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4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4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4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4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4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4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4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4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4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4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4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4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4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4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4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4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4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4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4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4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4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4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4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4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4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4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4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4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4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4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4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4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4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4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4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4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4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4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4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4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4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4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4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4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4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4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4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4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4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4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4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4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4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4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4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4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4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4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4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4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4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4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4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4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4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4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4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4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4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4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4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4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4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4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4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4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4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4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4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4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4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4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4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4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4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4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4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4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4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4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4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4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4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4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4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4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4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4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4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4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4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4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4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4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4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4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4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4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4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4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4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4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4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4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4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4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4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4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4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4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4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4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4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4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4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4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4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4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4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4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4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4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4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4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4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4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4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4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4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4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4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4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4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4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4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4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4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4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4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4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4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4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4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4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4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4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4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4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4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4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4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4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4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4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4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4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4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4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4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4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4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4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4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4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4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4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4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4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4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4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printOptions gridLines="1"/>
  <pageMargins left="0.7" right="0.7" top="0.75" bottom="0.75" header="0" footer="0"/>
  <pageSetup orientation="landscape"/>
  <headerFooter>
    <oddHeader>&amp;CIHSNO Monthly Academic Dashboard</oddHeader>
    <oddFooter>&amp;L&amp;F &amp;D &amp;T&amp;C&amp;P of 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12.6640625" defaultRowHeight="15" customHeight="1"/>
  <cols>
    <col min="1" max="1" width="37.83203125" customWidth="1"/>
    <col min="2" max="2" width="3.6640625" customWidth="1"/>
    <col min="3" max="3" width="10.1640625" customWidth="1"/>
    <col min="4" max="5" width="9.6640625" customWidth="1"/>
    <col min="6" max="6" width="9.1640625" customWidth="1"/>
    <col min="7" max="7" width="9" customWidth="1"/>
    <col min="8" max="8" width="8.83203125" customWidth="1"/>
    <col min="9" max="9" width="9" customWidth="1"/>
    <col min="10" max="10" width="9.1640625" customWidth="1"/>
    <col min="11" max="11" width="8.83203125" customWidth="1"/>
    <col min="12" max="12" width="9.1640625" customWidth="1"/>
    <col min="13" max="13" width="8.83203125" customWidth="1"/>
    <col min="14" max="14" width="8.5" customWidth="1"/>
    <col min="15" max="15" width="5.1640625" customWidth="1"/>
    <col min="16" max="16" width="7.6640625" customWidth="1"/>
    <col min="17" max="18" width="6.6640625" customWidth="1"/>
    <col min="19" max="19" width="5.1640625" customWidth="1"/>
    <col min="20" max="26" width="3.6640625" customWidth="1"/>
  </cols>
  <sheetData>
    <row r="1" spans="1:26" ht="15" customHeight="1">
      <c r="A1" s="1"/>
      <c r="B1" s="1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3" t="s">
        <v>55</v>
      </c>
      <c r="P1" s="2" t="s">
        <v>27</v>
      </c>
      <c r="Q1" s="2" t="s">
        <v>76</v>
      </c>
      <c r="R1" s="3" t="s">
        <v>56</v>
      </c>
      <c r="S1" s="3" t="s">
        <v>40</v>
      </c>
      <c r="T1" s="40"/>
      <c r="U1" s="40"/>
      <c r="V1" s="40"/>
      <c r="W1" s="40"/>
      <c r="X1" s="40"/>
      <c r="Y1" s="40"/>
      <c r="Z1" s="40"/>
    </row>
    <row r="2" spans="1:26" ht="15" customHeight="1">
      <c r="A2" s="57" t="s">
        <v>77</v>
      </c>
      <c r="B2" s="41"/>
      <c r="C2" s="41">
        <v>79</v>
      </c>
      <c r="D2" s="41">
        <v>79</v>
      </c>
      <c r="E2" s="41">
        <v>79</v>
      </c>
      <c r="F2" s="41">
        <v>79</v>
      </c>
      <c r="G2" s="41">
        <v>79</v>
      </c>
      <c r="H2" s="41">
        <v>79</v>
      </c>
      <c r="I2" s="41">
        <v>79</v>
      </c>
      <c r="J2" s="41" t="s">
        <v>19</v>
      </c>
      <c r="K2" s="41" t="s">
        <v>19</v>
      </c>
      <c r="L2" s="41" t="s">
        <v>19</v>
      </c>
      <c r="M2" s="41"/>
      <c r="N2" s="57"/>
      <c r="O2" s="58"/>
      <c r="Q2" s="425">
        <v>35</v>
      </c>
      <c r="R2" s="51"/>
      <c r="S2" s="428">
        <f>(SUM(F2:F4))-Q2</f>
        <v>55</v>
      </c>
      <c r="T2" s="41"/>
      <c r="U2" s="41"/>
      <c r="V2" s="41"/>
      <c r="W2" s="41"/>
      <c r="X2" s="41"/>
      <c r="Y2" s="41"/>
      <c r="Z2" s="41"/>
    </row>
    <row r="3" spans="1:26" ht="15" customHeight="1">
      <c r="A3" s="57" t="s">
        <v>78</v>
      </c>
      <c r="B3" s="41"/>
      <c r="C3" s="41">
        <v>6</v>
      </c>
      <c r="D3" s="41">
        <v>11</v>
      </c>
      <c r="E3" s="41">
        <v>11</v>
      </c>
      <c r="F3" s="41">
        <v>11</v>
      </c>
      <c r="G3" s="41">
        <v>11</v>
      </c>
      <c r="H3" s="41">
        <v>11</v>
      </c>
      <c r="I3" s="41">
        <v>11</v>
      </c>
      <c r="J3" s="41" t="s">
        <v>19</v>
      </c>
      <c r="K3" s="41" t="s">
        <v>19</v>
      </c>
      <c r="L3" s="41" t="s">
        <v>19</v>
      </c>
      <c r="M3" s="41"/>
      <c r="N3" s="57"/>
      <c r="O3" s="58"/>
      <c r="Q3" s="426"/>
      <c r="R3" s="51"/>
      <c r="S3" s="426"/>
      <c r="T3" s="41"/>
      <c r="U3" s="41"/>
      <c r="V3" s="41"/>
      <c r="W3" s="41"/>
      <c r="X3" s="41"/>
      <c r="Y3" s="41"/>
      <c r="Z3" s="41"/>
    </row>
    <row r="4" spans="1:26" ht="15" customHeight="1">
      <c r="A4" s="57" t="s">
        <v>79</v>
      </c>
      <c r="B4" s="41"/>
      <c r="C4" s="41" t="s">
        <v>80</v>
      </c>
      <c r="D4" s="41" t="s">
        <v>80</v>
      </c>
      <c r="E4" s="41" t="s">
        <v>80</v>
      </c>
      <c r="F4" s="41" t="s">
        <v>80</v>
      </c>
      <c r="G4" s="41" t="s">
        <v>80</v>
      </c>
      <c r="H4" s="41" t="s">
        <v>80</v>
      </c>
      <c r="I4" s="41" t="s">
        <v>80</v>
      </c>
      <c r="J4" s="41"/>
      <c r="K4" s="41"/>
      <c r="L4" s="41"/>
      <c r="M4" s="41"/>
      <c r="N4" s="57"/>
      <c r="O4" s="58"/>
      <c r="Q4" s="427"/>
      <c r="R4" s="51"/>
      <c r="S4" s="427"/>
      <c r="T4" s="41"/>
      <c r="U4" s="41"/>
      <c r="V4" s="41"/>
      <c r="W4" s="41"/>
      <c r="X4" s="41"/>
      <c r="Y4" s="41"/>
      <c r="Z4" s="41"/>
    </row>
    <row r="5" spans="1:26" ht="15" customHeight="1">
      <c r="A5" s="57" t="s">
        <v>81</v>
      </c>
      <c r="B5" s="41"/>
      <c r="C5" s="41">
        <v>30</v>
      </c>
      <c r="D5" s="41">
        <v>25</v>
      </c>
      <c r="E5" s="41">
        <v>25</v>
      </c>
      <c r="F5" s="41">
        <v>25</v>
      </c>
      <c r="G5" s="41">
        <v>25</v>
      </c>
      <c r="H5" s="41">
        <v>25</v>
      </c>
      <c r="I5" s="41">
        <v>25</v>
      </c>
      <c r="J5" s="41" t="s">
        <v>19</v>
      </c>
      <c r="K5" s="41" t="s">
        <v>19</v>
      </c>
      <c r="L5" s="41" t="s">
        <v>19</v>
      </c>
      <c r="M5" s="41"/>
      <c r="N5" s="60"/>
      <c r="O5" s="58"/>
      <c r="Q5" s="61"/>
      <c r="R5" s="51"/>
      <c r="S5" s="42" t="s">
        <v>19</v>
      </c>
      <c r="T5" s="41"/>
      <c r="U5" s="41"/>
      <c r="V5" s="41"/>
      <c r="W5" s="41" t="s">
        <v>82</v>
      </c>
      <c r="X5" s="41"/>
      <c r="Y5" s="41"/>
      <c r="Z5" s="41"/>
    </row>
    <row r="6" spans="1:26" ht="15" customHeight="1">
      <c r="A6" s="45" t="s">
        <v>83</v>
      </c>
      <c r="B6" s="45"/>
      <c r="C6" s="45">
        <f t="shared" ref="C6:O6" si="0">SUM(C2:C5)</f>
        <v>115</v>
      </c>
      <c r="D6" s="45">
        <f t="shared" si="0"/>
        <v>115</v>
      </c>
      <c r="E6" s="45">
        <f t="shared" si="0"/>
        <v>115</v>
      </c>
      <c r="F6" s="45">
        <f t="shared" si="0"/>
        <v>115</v>
      </c>
      <c r="G6" s="62">
        <f t="shared" si="0"/>
        <v>115</v>
      </c>
      <c r="H6" s="45">
        <f t="shared" si="0"/>
        <v>115</v>
      </c>
      <c r="I6" s="45">
        <f t="shared" si="0"/>
        <v>115</v>
      </c>
      <c r="J6" s="45">
        <f t="shared" si="0"/>
        <v>0</v>
      </c>
      <c r="K6" s="45">
        <f t="shared" si="0"/>
        <v>0</v>
      </c>
      <c r="L6" s="45">
        <f t="shared" si="0"/>
        <v>0</v>
      </c>
      <c r="M6" s="45">
        <f t="shared" si="0"/>
        <v>0</v>
      </c>
      <c r="N6" s="45">
        <f t="shared" si="0"/>
        <v>0</v>
      </c>
      <c r="O6" s="45">
        <f t="shared" si="0"/>
        <v>0</v>
      </c>
      <c r="Q6" s="45">
        <f t="shared" ref="Q6:S6" si="1">SUM(Q2:Q5)</f>
        <v>35</v>
      </c>
      <c r="R6" s="45">
        <f t="shared" si="1"/>
        <v>0</v>
      </c>
      <c r="S6" s="45">
        <f t="shared" si="1"/>
        <v>55</v>
      </c>
      <c r="T6" s="41"/>
      <c r="U6" s="41"/>
      <c r="V6" s="41"/>
      <c r="W6" s="41"/>
      <c r="X6" s="41"/>
      <c r="Y6" s="41"/>
      <c r="Z6" s="41"/>
    </row>
    <row r="7" spans="1:26" ht="15" customHeight="1">
      <c r="A7" s="6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5" customHeight="1">
      <c r="A8" s="1" t="s">
        <v>84</v>
      </c>
      <c r="B8" s="1"/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  <c r="O8" s="3" t="s">
        <v>55</v>
      </c>
      <c r="Q8" s="2" t="s">
        <v>76</v>
      </c>
      <c r="R8" s="3" t="s">
        <v>56</v>
      </c>
      <c r="S8" s="3" t="s">
        <v>40</v>
      </c>
      <c r="T8" s="40"/>
      <c r="U8" s="40"/>
      <c r="V8" s="40"/>
      <c r="W8" s="40"/>
      <c r="X8" s="40"/>
      <c r="Y8" s="40"/>
      <c r="Z8" s="40"/>
    </row>
    <row r="9" spans="1:26" ht="15" customHeight="1">
      <c r="A9" s="57" t="s">
        <v>77</v>
      </c>
      <c r="B9" s="40"/>
      <c r="C9" s="41">
        <v>1</v>
      </c>
      <c r="D9" s="41">
        <v>1</v>
      </c>
      <c r="E9" s="41">
        <v>1</v>
      </c>
      <c r="F9" s="41">
        <v>1</v>
      </c>
      <c r="G9" s="41">
        <v>1</v>
      </c>
      <c r="H9" s="41">
        <v>1</v>
      </c>
      <c r="I9" s="41">
        <v>1</v>
      </c>
      <c r="J9" s="40" t="s">
        <v>19</v>
      </c>
      <c r="K9" s="40" t="s">
        <v>19</v>
      </c>
      <c r="L9" s="40" t="s">
        <v>19</v>
      </c>
      <c r="M9" s="40"/>
      <c r="N9" s="40"/>
      <c r="O9" s="58"/>
      <c r="Q9" s="425">
        <v>31</v>
      </c>
      <c r="R9" s="63"/>
      <c r="S9" s="42" t="s">
        <v>19</v>
      </c>
      <c r="T9" s="40"/>
      <c r="U9" s="40"/>
      <c r="V9" s="40"/>
      <c r="W9" s="40"/>
      <c r="X9" s="40"/>
      <c r="Y9" s="40"/>
      <c r="Z9" s="40"/>
    </row>
    <row r="10" spans="1:26" ht="15" customHeight="1">
      <c r="A10" s="57" t="s">
        <v>78</v>
      </c>
      <c r="B10" s="40"/>
      <c r="C10" s="41">
        <v>2</v>
      </c>
      <c r="D10" s="41">
        <v>3</v>
      </c>
      <c r="E10" s="41">
        <v>3</v>
      </c>
      <c r="F10" s="41">
        <v>3</v>
      </c>
      <c r="G10" s="41">
        <v>3</v>
      </c>
      <c r="H10" s="41">
        <v>3</v>
      </c>
      <c r="I10" s="41">
        <v>3</v>
      </c>
      <c r="J10" s="40" t="s">
        <v>19</v>
      </c>
      <c r="K10" s="40" t="s">
        <v>19</v>
      </c>
      <c r="L10" s="40" t="s">
        <v>19</v>
      </c>
      <c r="M10" s="40" t="s">
        <v>19</v>
      </c>
      <c r="N10" s="40"/>
      <c r="O10" s="58"/>
      <c r="Q10" s="426"/>
      <c r="R10" s="63"/>
      <c r="S10" s="42" t="s">
        <v>19</v>
      </c>
      <c r="T10" s="40"/>
      <c r="U10" s="40"/>
      <c r="V10" s="40"/>
      <c r="W10" s="40"/>
      <c r="X10" s="40"/>
      <c r="Y10" s="40"/>
      <c r="Z10" s="40"/>
    </row>
    <row r="11" spans="1:26" ht="15" customHeight="1">
      <c r="A11" s="57" t="s">
        <v>79</v>
      </c>
      <c r="B11" s="40"/>
      <c r="C11" s="41">
        <v>8</v>
      </c>
      <c r="D11" s="41">
        <v>8</v>
      </c>
      <c r="E11" s="41">
        <v>10</v>
      </c>
      <c r="F11" s="41">
        <v>10</v>
      </c>
      <c r="G11" s="41">
        <v>10</v>
      </c>
      <c r="H11" s="41">
        <v>10</v>
      </c>
      <c r="I11" s="41">
        <v>10</v>
      </c>
      <c r="J11" s="40" t="s">
        <v>19</v>
      </c>
      <c r="K11" s="40" t="s">
        <v>19</v>
      </c>
      <c r="L11" s="40" t="s">
        <v>19</v>
      </c>
      <c r="M11" s="40"/>
      <c r="N11" s="40"/>
      <c r="O11" s="58"/>
      <c r="Q11" s="427"/>
      <c r="R11" s="63"/>
      <c r="S11" s="42" t="s">
        <v>19</v>
      </c>
      <c r="T11" s="40"/>
      <c r="U11" s="40"/>
      <c r="V11" s="40"/>
      <c r="W11" s="40"/>
      <c r="X11" s="40"/>
      <c r="Y11" s="40"/>
      <c r="Z11" s="40"/>
    </row>
    <row r="12" spans="1:26" ht="15" customHeight="1">
      <c r="A12" s="64" t="s">
        <v>81</v>
      </c>
      <c r="B12" s="40"/>
      <c r="C12" s="41">
        <v>15</v>
      </c>
      <c r="D12" s="41">
        <v>14</v>
      </c>
      <c r="E12" s="41">
        <v>14</v>
      </c>
      <c r="F12" s="41">
        <v>14</v>
      </c>
      <c r="G12" s="41">
        <v>14</v>
      </c>
      <c r="H12" s="41">
        <v>14</v>
      </c>
      <c r="I12" s="41">
        <v>14</v>
      </c>
      <c r="J12" s="40" t="s">
        <v>19</v>
      </c>
      <c r="K12" s="40" t="s">
        <v>19</v>
      </c>
      <c r="L12" s="40" t="s">
        <v>19</v>
      </c>
      <c r="M12" s="40"/>
      <c r="N12" s="40"/>
      <c r="O12" s="58"/>
      <c r="Q12" s="61"/>
      <c r="R12" s="63"/>
      <c r="S12" s="42" t="s">
        <v>19</v>
      </c>
      <c r="T12" s="40"/>
      <c r="U12" s="40"/>
      <c r="V12" s="40"/>
      <c r="W12" s="40"/>
      <c r="X12" s="40"/>
      <c r="Y12" s="40"/>
      <c r="Z12" s="40"/>
    </row>
    <row r="13" spans="1:26" ht="15" customHeight="1">
      <c r="A13" s="45" t="s">
        <v>85</v>
      </c>
      <c r="B13" s="45"/>
      <c r="C13" s="45">
        <f t="shared" ref="C13:O13" si="2">SUM(C9:C12)</f>
        <v>26</v>
      </c>
      <c r="D13" s="45">
        <f t="shared" si="2"/>
        <v>26</v>
      </c>
      <c r="E13" s="45">
        <f t="shared" si="2"/>
        <v>28</v>
      </c>
      <c r="F13" s="45">
        <f t="shared" si="2"/>
        <v>28</v>
      </c>
      <c r="G13" s="45">
        <f t="shared" si="2"/>
        <v>28</v>
      </c>
      <c r="H13" s="45">
        <f t="shared" si="2"/>
        <v>28</v>
      </c>
      <c r="I13" s="45">
        <f t="shared" si="2"/>
        <v>28</v>
      </c>
      <c r="J13" s="45">
        <f t="shared" si="2"/>
        <v>0</v>
      </c>
      <c r="K13" s="45">
        <f t="shared" si="2"/>
        <v>0</v>
      </c>
      <c r="L13" s="45">
        <f t="shared" si="2"/>
        <v>0</v>
      </c>
      <c r="M13" s="45">
        <f t="shared" si="2"/>
        <v>0</v>
      </c>
      <c r="N13" s="45">
        <f t="shared" si="2"/>
        <v>0</v>
      </c>
      <c r="O13" s="45">
        <f t="shared" si="2"/>
        <v>0</v>
      </c>
      <c r="Q13" s="45">
        <f t="shared" ref="Q13:S13" si="3">SUM(Q9:Q12)</f>
        <v>31</v>
      </c>
      <c r="R13" s="45">
        <f t="shared" si="3"/>
        <v>0</v>
      </c>
      <c r="S13" s="45">
        <f t="shared" si="3"/>
        <v>0</v>
      </c>
      <c r="T13" s="40"/>
      <c r="U13" s="40"/>
      <c r="V13" s="40"/>
      <c r="W13" s="40"/>
      <c r="X13" s="40"/>
      <c r="Y13" s="40"/>
      <c r="Z13" s="40"/>
    </row>
    <row r="14" spans="1:26" ht="15" customHeight="1">
      <c r="A14" s="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5" customHeight="1">
      <c r="A15" s="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5" customHeight="1">
      <c r="A16" s="1" t="s">
        <v>86</v>
      </c>
      <c r="B16" s="1"/>
      <c r="C16" s="2" t="s">
        <v>1</v>
      </c>
      <c r="D16" s="2" t="s">
        <v>2</v>
      </c>
      <c r="E16" s="2" t="s">
        <v>3</v>
      </c>
      <c r="F16" s="2" t="s">
        <v>87</v>
      </c>
      <c r="G16" s="2" t="s">
        <v>5</v>
      </c>
      <c r="H16" s="2" t="s">
        <v>6</v>
      </c>
      <c r="I16" s="2" t="s">
        <v>7</v>
      </c>
      <c r="J16" s="2" t="s">
        <v>8</v>
      </c>
      <c r="K16" s="2" t="s">
        <v>9</v>
      </c>
      <c r="L16" s="2" t="s">
        <v>10</v>
      </c>
      <c r="M16" s="2" t="s">
        <v>11</v>
      </c>
      <c r="N16" s="2" t="s">
        <v>12</v>
      </c>
      <c r="O16" s="3" t="s">
        <v>55</v>
      </c>
      <c r="Q16" s="2" t="s">
        <v>88</v>
      </c>
      <c r="R16" s="3" t="s">
        <v>56</v>
      </c>
      <c r="S16" s="3" t="s">
        <v>40</v>
      </c>
      <c r="T16" s="40"/>
      <c r="U16" s="40"/>
      <c r="V16" s="40"/>
      <c r="W16" s="40"/>
      <c r="X16" s="40"/>
      <c r="Y16" s="40"/>
      <c r="Z16" s="40"/>
    </row>
    <row r="17" spans="1:26" ht="15" customHeight="1">
      <c r="A17" s="57" t="s">
        <v>89</v>
      </c>
      <c r="B17" s="40"/>
      <c r="C17" s="65">
        <f t="shared" ref="C17:O17" si="4">C13+C6</f>
        <v>141</v>
      </c>
      <c r="D17" s="65">
        <f t="shared" si="4"/>
        <v>141</v>
      </c>
      <c r="E17" s="65">
        <f t="shared" si="4"/>
        <v>143</v>
      </c>
      <c r="F17" s="65">
        <f t="shared" si="4"/>
        <v>143</v>
      </c>
      <c r="G17" s="65">
        <f t="shared" si="4"/>
        <v>143</v>
      </c>
      <c r="H17" s="65">
        <f t="shared" si="4"/>
        <v>143</v>
      </c>
      <c r="I17" s="65">
        <f t="shared" si="4"/>
        <v>143</v>
      </c>
      <c r="J17" s="65">
        <f t="shared" si="4"/>
        <v>0</v>
      </c>
      <c r="K17" s="65">
        <f t="shared" si="4"/>
        <v>0</v>
      </c>
      <c r="L17" s="65">
        <f t="shared" si="4"/>
        <v>0</v>
      </c>
      <c r="M17" s="65">
        <f t="shared" si="4"/>
        <v>0</v>
      </c>
      <c r="N17" s="65">
        <f t="shared" si="4"/>
        <v>0</v>
      </c>
      <c r="O17" s="65">
        <f t="shared" si="4"/>
        <v>0</v>
      </c>
      <c r="Q17" s="65">
        <f>Q13+Q6</f>
        <v>66</v>
      </c>
      <c r="R17" s="66"/>
      <c r="S17" s="65">
        <f>F17-Q17</f>
        <v>77</v>
      </c>
      <c r="T17" s="40"/>
      <c r="U17" s="40"/>
      <c r="V17" s="40"/>
      <c r="W17" s="40"/>
      <c r="X17" s="40"/>
      <c r="Y17" s="40"/>
      <c r="Z17" s="40"/>
    </row>
    <row r="18" spans="1:26" ht="15" customHeight="1">
      <c r="A18" s="67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40"/>
      <c r="U18" s="40"/>
      <c r="V18" s="40"/>
      <c r="W18" s="40"/>
      <c r="X18" s="40"/>
      <c r="Y18" s="40"/>
      <c r="Z18" s="40"/>
    </row>
    <row r="19" spans="1:26" ht="15" customHeight="1">
      <c r="A19" s="6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5" customHeight="1">
      <c r="A20" s="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5" customHeight="1">
      <c r="A21" s="1" t="s">
        <v>86</v>
      </c>
      <c r="B21" s="1"/>
      <c r="C21" s="2" t="s">
        <v>90</v>
      </c>
      <c r="D21" s="2" t="s">
        <v>91</v>
      </c>
      <c r="E21" s="2" t="s">
        <v>92</v>
      </c>
      <c r="F21" s="2" t="s">
        <v>93</v>
      </c>
      <c r="G21" s="3" t="s">
        <v>29</v>
      </c>
      <c r="H21" s="68" t="s">
        <v>49</v>
      </c>
      <c r="I21" s="3" t="s">
        <v>94</v>
      </c>
      <c r="J21" s="3" t="s">
        <v>95</v>
      </c>
      <c r="K21" s="1"/>
      <c r="L21" s="1"/>
      <c r="M21" s="1"/>
      <c r="N21" s="1"/>
      <c r="O21" s="69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57" t="s">
        <v>96</v>
      </c>
      <c r="B22" s="40"/>
      <c r="C22" s="12">
        <v>0</v>
      </c>
      <c r="D22" s="43">
        <v>1</v>
      </c>
      <c r="E22" s="41">
        <v>5</v>
      </c>
      <c r="F22" s="70">
        <v>0</v>
      </c>
      <c r="G22" s="40">
        <v>0</v>
      </c>
      <c r="H22" s="41">
        <v>1</v>
      </c>
      <c r="I22" s="41">
        <v>1</v>
      </c>
      <c r="J22" s="41">
        <v>3</v>
      </c>
      <c r="K22" s="41"/>
      <c r="L22" s="41"/>
      <c r="M22" s="41"/>
      <c r="N22" s="41"/>
      <c r="O22" s="41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" customHeight="1">
      <c r="A23" s="67" t="s">
        <v>71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40"/>
      <c r="U23" s="40"/>
      <c r="V23" s="40"/>
      <c r="W23" s="40"/>
      <c r="X23" s="40"/>
      <c r="Y23" s="40"/>
      <c r="Z23" s="40"/>
    </row>
    <row r="24" spans="1:26" ht="15" customHeight="1">
      <c r="A24" s="6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5" customHeight="1">
      <c r="A25" s="6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5" customHeight="1">
      <c r="A26" s="6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5" customHeight="1">
      <c r="A27" s="6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5" customHeight="1">
      <c r="A28" s="6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5" customHeight="1">
      <c r="A29" s="6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5" customHeight="1">
      <c r="A30" s="6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5" customHeight="1">
      <c r="A31" s="6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5" customHeight="1">
      <c r="A32" s="6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5" customHeight="1">
      <c r="A33" s="6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5" customHeight="1">
      <c r="A34" s="6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5" customHeight="1">
      <c r="A35" s="6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5" customHeight="1">
      <c r="A36" s="6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5" customHeight="1">
      <c r="A37" s="6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5" customHeight="1">
      <c r="A38" s="6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5" customHeight="1">
      <c r="A39" s="6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5" customHeight="1">
      <c r="A40" s="6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" customHeight="1">
      <c r="A41" s="6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" customHeight="1">
      <c r="A42" s="6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" customHeight="1">
      <c r="A43" s="6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5" customHeight="1">
      <c r="A44" s="6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5" customHeight="1">
      <c r="A45" s="6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5" customHeight="1">
      <c r="A46" s="6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5" customHeight="1">
      <c r="A47" s="6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5" customHeight="1">
      <c r="A48" s="6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5" customHeight="1">
      <c r="A49" s="6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5" customHeight="1">
      <c r="A50" s="6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5" customHeight="1">
      <c r="A51" s="6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5" customHeight="1">
      <c r="A52" s="6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5" customHeight="1">
      <c r="A53" s="6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5" customHeight="1">
      <c r="A54" s="6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5" customHeight="1">
      <c r="A55" s="6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5" customHeight="1">
      <c r="A56" s="6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5" customHeight="1">
      <c r="A57" s="6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5" customHeight="1">
      <c r="A58" s="6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5" customHeight="1">
      <c r="A59" s="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5" customHeight="1">
      <c r="A60" s="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5" customHeight="1">
      <c r="A61" s="6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4">
      <c r="A62" s="6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4">
      <c r="A63" s="6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4">
      <c r="A64" s="6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4">
      <c r="A65" s="6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4">
      <c r="A66" s="6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4">
      <c r="A67" s="6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4">
      <c r="A68" s="6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4">
      <c r="A69" s="6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4">
      <c r="A70" s="6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4">
      <c r="A71" s="6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4">
      <c r="A72" s="6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4">
      <c r="A73" s="6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4">
      <c r="A74" s="6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4">
      <c r="A75" s="6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4">
      <c r="A76" s="6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4">
      <c r="A77" s="6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4">
      <c r="A78" s="6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4">
      <c r="A79" s="6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4">
      <c r="A80" s="6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4">
      <c r="A81" s="6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4">
      <c r="A82" s="6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4">
      <c r="A83" s="6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4">
      <c r="A84" s="6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4">
      <c r="A85" s="6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4">
      <c r="A86" s="6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4">
      <c r="A87" s="6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4">
      <c r="A88" s="6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4">
      <c r="A89" s="6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4">
      <c r="A90" s="6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4">
      <c r="A91" s="6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4">
      <c r="A92" s="6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4">
      <c r="A93" s="6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4">
      <c r="A94" s="6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4">
      <c r="A95" s="6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4">
      <c r="A96" s="6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4">
      <c r="A97" s="6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4">
      <c r="A98" s="6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4">
      <c r="A99" s="6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4">
      <c r="A100" s="6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4">
      <c r="A101" s="6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4">
      <c r="A102" s="6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4">
      <c r="A103" s="6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4">
      <c r="A104" s="6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4">
      <c r="A105" s="6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4">
      <c r="A106" s="6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4">
      <c r="A107" s="6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4">
      <c r="A108" s="6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4">
      <c r="A109" s="6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4">
      <c r="A110" s="6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4">
      <c r="A111" s="6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4">
      <c r="A112" s="6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4">
      <c r="A113" s="6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4">
      <c r="A114" s="6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4">
      <c r="A115" s="6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4">
      <c r="A116" s="6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4">
      <c r="A117" s="6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4">
      <c r="A118" s="6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4">
      <c r="A119" s="6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4">
      <c r="A120" s="6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4">
      <c r="A121" s="6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4">
      <c r="A122" s="6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4">
      <c r="A123" s="6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4">
      <c r="A124" s="6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4">
      <c r="A125" s="6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4">
      <c r="A126" s="6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4">
      <c r="A127" s="6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4">
      <c r="A128" s="6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4">
      <c r="A129" s="6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4">
      <c r="A130" s="6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4">
      <c r="A131" s="6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4">
      <c r="A132" s="6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4">
      <c r="A133" s="6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4">
      <c r="A134" s="6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4">
      <c r="A135" s="6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4">
      <c r="A136" s="6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4">
      <c r="A137" s="6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4">
      <c r="A138" s="6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4">
      <c r="A139" s="6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4">
      <c r="A140" s="6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4">
      <c r="A141" s="6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4">
      <c r="A142" s="6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4">
      <c r="A143" s="6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4">
      <c r="A144" s="6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4">
      <c r="A145" s="6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4">
      <c r="A146" s="6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4">
      <c r="A147" s="6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4">
      <c r="A148" s="6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4">
      <c r="A149" s="6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4">
      <c r="A150" s="6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4">
      <c r="A151" s="6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4">
      <c r="A152" s="6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4">
      <c r="A153" s="6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4">
      <c r="A154" s="6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4">
      <c r="A155" s="6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4">
      <c r="A156" s="6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4">
      <c r="A157" s="6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4">
      <c r="A158" s="6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4">
      <c r="A159" s="6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4">
      <c r="A160" s="6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4">
      <c r="A161" s="6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4">
      <c r="A162" s="6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4">
      <c r="A163" s="6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4">
      <c r="A164" s="6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4">
      <c r="A165" s="6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4">
      <c r="A166" s="6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4">
      <c r="A167" s="6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4">
      <c r="A168" s="6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4">
      <c r="A169" s="6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4">
      <c r="A170" s="6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4">
      <c r="A171" s="6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4">
      <c r="A172" s="6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4">
      <c r="A173" s="6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4">
      <c r="A174" s="6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4">
      <c r="A175" s="6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4">
      <c r="A176" s="6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4">
      <c r="A177" s="6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4">
      <c r="A178" s="6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4">
      <c r="A179" s="6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4">
      <c r="A180" s="6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4">
      <c r="A181" s="6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4">
      <c r="A182" s="6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4">
      <c r="A183" s="6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4">
      <c r="A184" s="6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4">
      <c r="A185" s="6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4">
      <c r="A186" s="6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4">
      <c r="A187" s="6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4">
      <c r="A188" s="6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4">
      <c r="A189" s="6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4">
      <c r="A190" s="6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4">
      <c r="A191" s="6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4">
      <c r="A192" s="6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4">
      <c r="A193" s="6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4">
      <c r="A194" s="6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4">
      <c r="A195" s="6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4">
      <c r="A196" s="6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4">
      <c r="A197" s="6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4">
      <c r="A198" s="6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4">
      <c r="A199" s="6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4">
      <c r="A200" s="6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4">
      <c r="A201" s="6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4">
      <c r="A202" s="6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4">
      <c r="A203" s="6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4">
      <c r="A204" s="6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4">
      <c r="A205" s="6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4">
      <c r="A206" s="6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4">
      <c r="A207" s="6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4">
      <c r="A208" s="6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4">
      <c r="A209" s="6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4">
      <c r="A210" s="6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4">
      <c r="A211" s="6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4">
      <c r="A212" s="6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4">
      <c r="A213" s="6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4">
      <c r="A214" s="6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4">
      <c r="A215" s="6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4">
      <c r="A216" s="6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4">
      <c r="A217" s="6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4">
      <c r="A218" s="6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4">
      <c r="A219" s="6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4">
      <c r="A220" s="6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4">
      <c r="A221" s="6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4">
      <c r="A222" s="6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4">
      <c r="A223" s="6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4">
      <c r="A224" s="6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4">
      <c r="A225" s="6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4">
      <c r="A226" s="6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4">
      <c r="A227" s="6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4">
      <c r="A228" s="6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4">
      <c r="A229" s="6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4">
      <c r="A230" s="6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4">
      <c r="A231" s="6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4">
      <c r="A232" s="6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4">
      <c r="A233" s="6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4">
      <c r="A234" s="6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4">
      <c r="A235" s="6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4">
      <c r="A236" s="6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4">
      <c r="A237" s="6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4">
      <c r="A238" s="6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4">
      <c r="A239" s="6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4">
      <c r="A240" s="6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4">
      <c r="A241" s="6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4">
      <c r="A242" s="6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4">
      <c r="A243" s="6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4">
      <c r="A244" s="6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4">
      <c r="A245" s="6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4">
      <c r="A246" s="6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4">
      <c r="A247" s="6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4">
      <c r="A248" s="6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4">
      <c r="A249" s="6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4">
      <c r="A250" s="6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4">
      <c r="A251" s="6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4">
      <c r="A252" s="6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4">
      <c r="A253" s="6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4">
      <c r="A254" s="6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4">
      <c r="A255" s="6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4">
      <c r="A256" s="6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4">
      <c r="A257" s="6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4">
      <c r="A258" s="6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4">
      <c r="A259" s="6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4">
      <c r="A260" s="6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4">
      <c r="A261" s="6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4">
      <c r="A262" s="6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4">
      <c r="A263" s="6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4">
      <c r="A264" s="6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4">
      <c r="A265" s="6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4">
      <c r="A266" s="6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4">
      <c r="A267" s="6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4">
      <c r="A268" s="6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4">
      <c r="A269" s="6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4">
      <c r="A270" s="6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4">
      <c r="A271" s="6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4">
      <c r="A272" s="6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4">
      <c r="A273" s="6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4">
      <c r="A274" s="6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4">
      <c r="A275" s="6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4">
      <c r="A276" s="6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4">
      <c r="A277" s="6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4">
      <c r="A278" s="6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4">
      <c r="A279" s="6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4">
      <c r="A280" s="6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4">
      <c r="A281" s="6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4">
      <c r="A282" s="6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4">
      <c r="A283" s="6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4">
      <c r="A284" s="6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4">
      <c r="A285" s="6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4">
      <c r="A286" s="6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4">
      <c r="A287" s="6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4">
      <c r="A288" s="6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4">
      <c r="A289" s="6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4">
      <c r="A290" s="6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4">
      <c r="A291" s="6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4">
      <c r="A292" s="6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4">
      <c r="A293" s="6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4">
      <c r="A294" s="6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4">
      <c r="A295" s="6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4">
      <c r="A296" s="6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4">
      <c r="A297" s="6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4">
      <c r="A298" s="6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4">
      <c r="A299" s="6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4">
      <c r="A300" s="6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4">
      <c r="A301" s="6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4">
      <c r="A302" s="6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4">
      <c r="A303" s="6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4">
      <c r="A304" s="6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4">
      <c r="A305" s="6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4">
      <c r="A306" s="6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4">
      <c r="A307" s="6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4">
      <c r="A308" s="6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4">
      <c r="A309" s="6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4">
      <c r="A310" s="6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4">
      <c r="A311" s="6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4">
      <c r="A312" s="6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4">
      <c r="A313" s="6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4">
      <c r="A314" s="6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4">
      <c r="A315" s="6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4">
      <c r="A316" s="6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4">
      <c r="A317" s="6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4">
      <c r="A318" s="6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4">
      <c r="A319" s="6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4">
      <c r="A320" s="6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4">
      <c r="A321" s="6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4">
      <c r="A322" s="6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4">
      <c r="A323" s="6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4">
      <c r="A324" s="6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4">
      <c r="A325" s="6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4">
      <c r="A326" s="6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4">
      <c r="A327" s="6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4">
      <c r="A328" s="6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4">
      <c r="A329" s="6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4">
      <c r="A330" s="6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4">
      <c r="A331" s="6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4">
      <c r="A332" s="6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4">
      <c r="A333" s="6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4">
      <c r="A334" s="6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4">
      <c r="A335" s="6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4">
      <c r="A336" s="6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4">
      <c r="A337" s="6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4">
      <c r="A338" s="6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4">
      <c r="A339" s="6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4">
      <c r="A340" s="6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4">
      <c r="A341" s="6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4">
      <c r="A342" s="6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4">
      <c r="A343" s="6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4">
      <c r="A344" s="6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4">
      <c r="A345" s="6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4">
      <c r="A346" s="6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4">
      <c r="A347" s="6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4">
      <c r="A348" s="6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4">
      <c r="A349" s="6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4">
      <c r="A350" s="6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4">
      <c r="A351" s="6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4">
      <c r="A352" s="6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4">
      <c r="A353" s="6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4">
      <c r="A354" s="6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4">
      <c r="A355" s="6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4">
      <c r="A356" s="6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4">
      <c r="A357" s="6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4">
      <c r="A358" s="6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4">
      <c r="A359" s="6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4">
      <c r="A360" s="6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4">
      <c r="A361" s="6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4">
      <c r="A362" s="6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4">
      <c r="A363" s="6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4">
      <c r="A364" s="6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4">
      <c r="A365" s="6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4">
      <c r="A366" s="6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4">
      <c r="A367" s="6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4">
      <c r="A368" s="6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4">
      <c r="A369" s="6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4">
      <c r="A370" s="6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4">
      <c r="A371" s="6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4">
      <c r="A372" s="6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4">
      <c r="A373" s="6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4">
      <c r="A374" s="6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4">
      <c r="A375" s="6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4">
      <c r="A376" s="6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4">
      <c r="A377" s="6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4">
      <c r="A378" s="6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4">
      <c r="A379" s="6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4">
      <c r="A380" s="6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4">
      <c r="A381" s="6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4">
      <c r="A382" s="6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4">
      <c r="A383" s="6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4">
      <c r="A384" s="6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4">
      <c r="A385" s="6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4">
      <c r="A386" s="6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4">
      <c r="A387" s="6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4">
      <c r="A388" s="6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4">
      <c r="A389" s="6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4">
      <c r="A390" s="6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4">
      <c r="A391" s="6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4">
      <c r="A392" s="6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4">
      <c r="A393" s="6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4">
      <c r="A394" s="6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4">
      <c r="A395" s="6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4">
      <c r="A396" s="6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4">
      <c r="A397" s="6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4">
      <c r="A398" s="6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4">
      <c r="A399" s="6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4">
      <c r="A400" s="6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4">
      <c r="A401" s="6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4">
      <c r="A402" s="6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4">
      <c r="A403" s="6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4">
      <c r="A404" s="6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4">
      <c r="A405" s="6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4">
      <c r="A406" s="6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4">
      <c r="A407" s="6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4">
      <c r="A408" s="6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4">
      <c r="A409" s="6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4">
      <c r="A410" s="6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4">
      <c r="A411" s="6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4">
      <c r="A412" s="6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4">
      <c r="A413" s="6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4">
      <c r="A414" s="6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4">
      <c r="A415" s="6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4">
      <c r="A416" s="6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4">
      <c r="A417" s="6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4">
      <c r="A418" s="6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4">
      <c r="A419" s="6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4">
      <c r="A420" s="6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4">
      <c r="A421" s="6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4">
      <c r="A422" s="6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4">
      <c r="A423" s="6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4">
      <c r="A424" s="6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4">
      <c r="A425" s="6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4">
      <c r="A426" s="6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4">
      <c r="A427" s="6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4">
      <c r="A428" s="6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4">
      <c r="A429" s="6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4">
      <c r="A430" s="6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4">
      <c r="A431" s="6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4">
      <c r="A432" s="6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4">
      <c r="A433" s="6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4">
      <c r="A434" s="6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4">
      <c r="A435" s="6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4">
      <c r="A436" s="6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4">
      <c r="A437" s="6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4">
      <c r="A438" s="6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4">
      <c r="A439" s="6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4">
      <c r="A440" s="6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4">
      <c r="A441" s="6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4">
      <c r="A442" s="6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4">
      <c r="A443" s="6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4">
      <c r="A444" s="6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4">
      <c r="A445" s="6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4">
      <c r="A446" s="6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4">
      <c r="A447" s="6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4">
      <c r="A448" s="6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4">
      <c r="A449" s="6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4">
      <c r="A450" s="6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4">
      <c r="A451" s="6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4">
      <c r="A452" s="6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4">
      <c r="A453" s="6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4">
      <c r="A454" s="6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4">
      <c r="A455" s="6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4">
      <c r="A456" s="6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4">
      <c r="A457" s="6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4">
      <c r="A458" s="6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4">
      <c r="A459" s="6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4">
      <c r="A460" s="6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4">
      <c r="A461" s="6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4">
      <c r="A462" s="6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4">
      <c r="A463" s="6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4">
      <c r="A464" s="6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4">
      <c r="A465" s="6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4">
      <c r="A466" s="6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4">
      <c r="A467" s="6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4">
      <c r="A468" s="6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4">
      <c r="A469" s="6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4">
      <c r="A470" s="6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4">
      <c r="A471" s="6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4">
      <c r="A472" s="6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4">
      <c r="A473" s="6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4">
      <c r="A474" s="6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4">
      <c r="A475" s="6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4">
      <c r="A476" s="6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4">
      <c r="A477" s="6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4">
      <c r="A478" s="6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4">
      <c r="A479" s="6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4">
      <c r="A480" s="6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4">
      <c r="A481" s="6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4">
      <c r="A482" s="6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4">
      <c r="A483" s="6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4">
      <c r="A484" s="6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4">
      <c r="A485" s="6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4">
      <c r="A486" s="6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4">
      <c r="A487" s="6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4">
      <c r="A488" s="6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4">
      <c r="A489" s="6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4">
      <c r="A490" s="6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4">
      <c r="A491" s="6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4">
      <c r="A492" s="6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4">
      <c r="A493" s="6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4">
      <c r="A494" s="6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4">
      <c r="A495" s="6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4">
      <c r="A496" s="6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4">
      <c r="A497" s="6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4">
      <c r="A498" s="6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4">
      <c r="A499" s="6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4">
      <c r="A500" s="6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4">
      <c r="A501" s="6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4">
      <c r="A502" s="6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4">
      <c r="A503" s="6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4">
      <c r="A504" s="6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4">
      <c r="A505" s="6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4">
      <c r="A506" s="6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4">
      <c r="A507" s="6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4">
      <c r="A508" s="6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4">
      <c r="A509" s="6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4">
      <c r="A510" s="6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4">
      <c r="A511" s="6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4">
      <c r="A512" s="6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4">
      <c r="A513" s="6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4">
      <c r="A514" s="6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4">
      <c r="A515" s="6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4">
      <c r="A516" s="6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4">
      <c r="A517" s="6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4">
      <c r="A518" s="6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4">
      <c r="A519" s="6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4">
      <c r="A520" s="6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4">
      <c r="A521" s="6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4">
      <c r="A522" s="6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4">
      <c r="A523" s="6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4">
      <c r="A524" s="6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4">
      <c r="A525" s="6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4">
      <c r="A526" s="6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4">
      <c r="A527" s="6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4">
      <c r="A528" s="6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4">
      <c r="A529" s="6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4">
      <c r="A530" s="6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4">
      <c r="A531" s="6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4">
      <c r="A532" s="6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4">
      <c r="A533" s="6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4">
      <c r="A534" s="6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4">
      <c r="A535" s="6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4">
      <c r="A536" s="6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4">
      <c r="A537" s="6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4">
      <c r="A538" s="6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4">
      <c r="A539" s="6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4">
      <c r="A540" s="6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4">
      <c r="A541" s="6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4">
      <c r="A542" s="6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4">
      <c r="A543" s="6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4">
      <c r="A544" s="6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4">
      <c r="A545" s="6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4">
      <c r="A546" s="6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4">
      <c r="A547" s="6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4">
      <c r="A548" s="6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4">
      <c r="A549" s="6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4">
      <c r="A550" s="6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4">
      <c r="A551" s="6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4">
      <c r="A552" s="6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4">
      <c r="A553" s="6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4">
      <c r="A554" s="6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4">
      <c r="A555" s="6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4">
      <c r="A556" s="6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4">
      <c r="A557" s="6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4">
      <c r="A558" s="6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4">
      <c r="A559" s="6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4">
      <c r="A560" s="6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4">
      <c r="A561" s="6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4">
      <c r="A562" s="6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4">
      <c r="A563" s="6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4">
      <c r="A564" s="6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4">
      <c r="A565" s="6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4">
      <c r="A566" s="6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4">
      <c r="A567" s="6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4">
      <c r="A568" s="6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4">
      <c r="A569" s="6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4">
      <c r="A570" s="6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4">
      <c r="A571" s="6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4">
      <c r="A572" s="6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4">
      <c r="A573" s="6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4">
      <c r="A574" s="6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4">
      <c r="A575" s="6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4">
      <c r="A576" s="6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4">
      <c r="A577" s="6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4">
      <c r="A578" s="6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4">
      <c r="A579" s="6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4">
      <c r="A580" s="6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4">
      <c r="A581" s="6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4">
      <c r="A582" s="6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4">
      <c r="A583" s="6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4">
      <c r="A584" s="6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4">
      <c r="A585" s="6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4">
      <c r="A586" s="6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4">
      <c r="A587" s="6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4">
      <c r="A588" s="6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4">
      <c r="A589" s="6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4">
      <c r="A590" s="6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4">
      <c r="A591" s="6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4">
      <c r="A592" s="6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4">
      <c r="A593" s="6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4">
      <c r="A594" s="6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4">
      <c r="A595" s="6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4">
      <c r="A596" s="6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4">
      <c r="A597" s="6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4">
      <c r="A598" s="6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4">
      <c r="A599" s="6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4">
      <c r="A600" s="6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4">
      <c r="A601" s="6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4">
      <c r="A602" s="6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4">
      <c r="A603" s="6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4">
      <c r="A604" s="6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4">
      <c r="A605" s="6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4">
      <c r="A606" s="6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4">
      <c r="A607" s="6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4">
      <c r="A608" s="6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4">
      <c r="A609" s="6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4">
      <c r="A610" s="6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4">
      <c r="A611" s="6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4">
      <c r="A612" s="6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4">
      <c r="A613" s="6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4">
      <c r="A614" s="6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4">
      <c r="A615" s="6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4">
      <c r="A616" s="6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4">
      <c r="A617" s="6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4">
      <c r="A618" s="6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4">
      <c r="A619" s="6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4">
      <c r="A620" s="6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4">
      <c r="A621" s="6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4">
      <c r="A622" s="6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4">
      <c r="A623" s="6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4">
      <c r="A624" s="6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4">
      <c r="A625" s="6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4">
      <c r="A626" s="6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4">
      <c r="A627" s="6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4">
      <c r="A628" s="6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4">
      <c r="A629" s="6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4">
      <c r="A630" s="6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4">
      <c r="A631" s="6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4">
      <c r="A632" s="6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4">
      <c r="A633" s="6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4">
      <c r="A634" s="6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4">
      <c r="A635" s="6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4">
      <c r="A636" s="6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4">
      <c r="A637" s="6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4">
      <c r="A638" s="6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4">
      <c r="A639" s="6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4">
      <c r="A640" s="6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4">
      <c r="A641" s="6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4">
      <c r="A642" s="6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4">
      <c r="A643" s="6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4">
      <c r="A644" s="6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4">
      <c r="A645" s="6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4">
      <c r="A646" s="6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4">
      <c r="A647" s="6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4">
      <c r="A648" s="6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4">
      <c r="A649" s="6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4">
      <c r="A650" s="6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4">
      <c r="A651" s="6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4">
      <c r="A652" s="6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4">
      <c r="A653" s="6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4">
      <c r="A654" s="6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4">
      <c r="A655" s="6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4">
      <c r="A656" s="6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4">
      <c r="A657" s="6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4">
      <c r="A658" s="6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4">
      <c r="A659" s="6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4">
      <c r="A660" s="6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4">
      <c r="A661" s="6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4">
      <c r="A662" s="6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4">
      <c r="A663" s="6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4">
      <c r="A664" s="6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4">
      <c r="A665" s="6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4">
      <c r="A666" s="6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4">
      <c r="A667" s="6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4">
      <c r="A668" s="6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4">
      <c r="A669" s="6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4">
      <c r="A670" s="6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4">
      <c r="A671" s="6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4">
      <c r="A672" s="6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4">
      <c r="A673" s="6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4">
      <c r="A674" s="6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4">
      <c r="A675" s="6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4">
      <c r="A676" s="6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4">
      <c r="A677" s="6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4">
      <c r="A678" s="6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4">
      <c r="A679" s="6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4">
      <c r="A680" s="6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4">
      <c r="A681" s="6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4">
      <c r="A682" s="6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4">
      <c r="A683" s="6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4">
      <c r="A684" s="6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4">
      <c r="A685" s="6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4">
      <c r="A686" s="6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4">
      <c r="A687" s="6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4">
      <c r="A688" s="6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4">
      <c r="A689" s="6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4">
      <c r="A690" s="6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4">
      <c r="A691" s="6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4">
      <c r="A692" s="6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4">
      <c r="A693" s="6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4">
      <c r="A694" s="6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4">
      <c r="A695" s="6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4">
      <c r="A696" s="6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4">
      <c r="A697" s="6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4">
      <c r="A698" s="6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4">
      <c r="A699" s="6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4">
      <c r="A700" s="6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4">
      <c r="A701" s="6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4">
      <c r="A702" s="6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4">
      <c r="A703" s="6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4">
      <c r="A704" s="6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4">
      <c r="A705" s="6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4">
      <c r="A706" s="6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4">
      <c r="A707" s="6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4">
      <c r="A708" s="6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4">
      <c r="A709" s="6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4">
      <c r="A710" s="6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4">
      <c r="A711" s="6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4">
      <c r="A712" s="6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4">
      <c r="A713" s="6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4">
      <c r="A714" s="6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4">
      <c r="A715" s="6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4">
      <c r="A716" s="6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4">
      <c r="A717" s="6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4">
      <c r="A718" s="6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4">
      <c r="A719" s="6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4">
      <c r="A720" s="6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4">
      <c r="A721" s="6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4">
      <c r="A722" s="6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4">
      <c r="A723" s="6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4">
      <c r="A724" s="6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4">
      <c r="A725" s="6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4">
      <c r="A726" s="6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4">
      <c r="A727" s="6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4">
      <c r="A728" s="6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4">
      <c r="A729" s="6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4">
      <c r="A730" s="6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4">
      <c r="A731" s="6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4">
      <c r="A732" s="6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4">
      <c r="A733" s="6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4">
      <c r="A734" s="6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4">
      <c r="A735" s="6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4">
      <c r="A736" s="6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4">
      <c r="A737" s="6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4">
      <c r="A738" s="6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4">
      <c r="A739" s="6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4">
      <c r="A740" s="6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4">
      <c r="A741" s="6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4">
      <c r="A742" s="6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4">
      <c r="A743" s="6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4">
      <c r="A744" s="6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4">
      <c r="A745" s="6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4">
      <c r="A746" s="6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4">
      <c r="A747" s="6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4">
      <c r="A748" s="6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4">
      <c r="A749" s="6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4">
      <c r="A750" s="6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4">
      <c r="A751" s="6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4">
      <c r="A752" s="6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4">
      <c r="A753" s="6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4">
      <c r="A754" s="6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4">
      <c r="A755" s="6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4">
      <c r="A756" s="6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4">
      <c r="A757" s="6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4">
      <c r="A758" s="6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4">
      <c r="A759" s="6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4">
      <c r="A760" s="6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4">
      <c r="A761" s="6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4">
      <c r="A762" s="6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4">
      <c r="A763" s="6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4">
      <c r="A764" s="6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4">
      <c r="A765" s="6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4">
      <c r="A766" s="6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4">
      <c r="A767" s="6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4">
      <c r="A768" s="6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4">
      <c r="A769" s="6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4">
      <c r="A770" s="6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4">
      <c r="A771" s="6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4">
      <c r="A772" s="6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4">
      <c r="A773" s="6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4">
      <c r="A774" s="6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4">
      <c r="A775" s="6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4">
      <c r="A776" s="6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4">
      <c r="A777" s="6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4">
      <c r="A778" s="6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4">
      <c r="A779" s="6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4">
      <c r="A780" s="6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4">
      <c r="A781" s="6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4">
      <c r="A782" s="6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4">
      <c r="A783" s="6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4">
      <c r="A784" s="6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4">
      <c r="A785" s="6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4">
      <c r="A786" s="6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4">
      <c r="A787" s="6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4">
      <c r="A788" s="6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4">
      <c r="A789" s="6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4">
      <c r="A790" s="6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4">
      <c r="A791" s="6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4">
      <c r="A792" s="6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4">
      <c r="A793" s="6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4">
      <c r="A794" s="6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4">
      <c r="A795" s="6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4">
      <c r="A796" s="6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4">
      <c r="A797" s="6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4">
      <c r="A798" s="6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4">
      <c r="A799" s="6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4">
      <c r="A800" s="6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4">
      <c r="A801" s="6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4">
      <c r="A802" s="6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4">
      <c r="A803" s="6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4">
      <c r="A804" s="6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4">
      <c r="A805" s="6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4">
      <c r="A806" s="6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4">
      <c r="A807" s="6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4">
      <c r="A808" s="6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4">
      <c r="A809" s="6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4">
      <c r="A810" s="6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4">
      <c r="A811" s="6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4">
      <c r="A812" s="6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4">
      <c r="A813" s="6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4">
      <c r="A814" s="6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4">
      <c r="A815" s="6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4">
      <c r="A816" s="6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4">
      <c r="A817" s="6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4">
      <c r="A818" s="6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4">
      <c r="A819" s="6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4">
      <c r="A820" s="6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4">
      <c r="A821" s="6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4">
      <c r="A822" s="6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4">
      <c r="A823" s="6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4">
      <c r="A824" s="6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4">
      <c r="A825" s="6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4">
      <c r="A826" s="6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4">
      <c r="A827" s="6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4">
      <c r="A828" s="6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4">
      <c r="A829" s="6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4">
      <c r="A830" s="6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4">
      <c r="A831" s="6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4">
      <c r="A832" s="6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4">
      <c r="A833" s="6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4">
      <c r="A834" s="6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4">
      <c r="A835" s="6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4">
      <c r="A836" s="6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4">
      <c r="A837" s="6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4">
      <c r="A838" s="6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4">
      <c r="A839" s="6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4">
      <c r="A840" s="6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4">
      <c r="A841" s="6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4">
      <c r="A842" s="6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4">
      <c r="A843" s="6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4">
      <c r="A844" s="6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4">
      <c r="A845" s="6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4">
      <c r="A846" s="6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4">
      <c r="A847" s="6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4">
      <c r="A848" s="6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4">
      <c r="A849" s="6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4">
      <c r="A850" s="6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4">
      <c r="A851" s="6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4">
      <c r="A852" s="6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4">
      <c r="A853" s="6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4">
      <c r="A854" s="6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4">
      <c r="A855" s="6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4">
      <c r="A856" s="6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4">
      <c r="A857" s="6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4">
      <c r="A858" s="6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4">
      <c r="A859" s="6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4">
      <c r="A860" s="6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4">
      <c r="A861" s="6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4">
      <c r="A862" s="6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4">
      <c r="A863" s="6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4">
      <c r="A864" s="6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4">
      <c r="A865" s="6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4">
      <c r="A866" s="6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4">
      <c r="A867" s="6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4">
      <c r="A868" s="6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4">
      <c r="A869" s="6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4">
      <c r="A870" s="6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4">
      <c r="A871" s="6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4">
      <c r="A872" s="6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4">
      <c r="A873" s="6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4">
      <c r="A874" s="6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4">
      <c r="A875" s="6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4">
      <c r="A876" s="6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4">
      <c r="A877" s="6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4">
      <c r="A878" s="6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4">
      <c r="A879" s="6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4">
      <c r="A880" s="6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4">
      <c r="A881" s="6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4">
      <c r="A882" s="6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4">
      <c r="A883" s="6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4">
      <c r="A884" s="6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4">
      <c r="A885" s="6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4">
      <c r="A886" s="6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4">
      <c r="A887" s="6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4">
      <c r="A888" s="6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4">
      <c r="A889" s="6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4">
      <c r="A890" s="6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4">
      <c r="A891" s="6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4">
      <c r="A892" s="6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4">
      <c r="A893" s="6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4">
      <c r="A894" s="6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4">
      <c r="A895" s="6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4">
      <c r="A896" s="6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4">
      <c r="A897" s="6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4">
      <c r="A898" s="6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4">
      <c r="A899" s="6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4">
      <c r="A900" s="6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4">
      <c r="A901" s="6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4">
      <c r="A902" s="6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4">
      <c r="A903" s="6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4">
      <c r="A904" s="6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4">
      <c r="A905" s="6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4">
      <c r="A906" s="6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4">
      <c r="A907" s="6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4">
      <c r="A908" s="6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4">
      <c r="A909" s="6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4">
      <c r="A910" s="6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4">
      <c r="A911" s="6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4">
      <c r="A912" s="6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4">
      <c r="A913" s="6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4">
      <c r="A914" s="6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4">
      <c r="A915" s="6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4">
      <c r="A916" s="6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4">
      <c r="A917" s="6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4">
      <c r="A918" s="6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4">
      <c r="A919" s="6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4">
      <c r="A920" s="6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4">
      <c r="A921" s="6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4">
      <c r="A922" s="6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4">
      <c r="A923" s="6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4">
      <c r="A924" s="6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4">
      <c r="A925" s="6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4">
      <c r="A926" s="6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4">
      <c r="A927" s="6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4">
      <c r="A928" s="6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4">
      <c r="A929" s="6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4">
      <c r="A930" s="6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4">
      <c r="A931" s="6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4">
      <c r="A932" s="6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4">
      <c r="A933" s="6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4">
      <c r="A934" s="6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4">
      <c r="A935" s="6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4">
      <c r="A936" s="6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4">
      <c r="A937" s="6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4">
      <c r="A938" s="6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4">
      <c r="A939" s="6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4">
      <c r="A940" s="6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4">
      <c r="A941" s="6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4">
      <c r="A942" s="6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4">
      <c r="A943" s="6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4">
      <c r="A944" s="6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4">
      <c r="A945" s="6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4">
      <c r="A946" s="6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4">
      <c r="A947" s="6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4">
      <c r="A948" s="6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4">
      <c r="A949" s="6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4">
      <c r="A950" s="6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4">
      <c r="A951" s="6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4">
      <c r="A952" s="6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4">
      <c r="A953" s="6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4">
      <c r="A954" s="6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4">
      <c r="A955" s="6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4">
      <c r="A956" s="6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4">
      <c r="A957" s="6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4">
      <c r="A958" s="6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4">
      <c r="A959" s="6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4">
      <c r="A960" s="6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4">
      <c r="A961" s="6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4">
      <c r="A962" s="6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4">
      <c r="A963" s="6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4">
      <c r="A964" s="6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4">
      <c r="A965" s="6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4">
      <c r="A966" s="6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4">
      <c r="A967" s="6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4">
      <c r="A968" s="6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4">
      <c r="A969" s="6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4">
      <c r="A970" s="6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4">
      <c r="A971" s="6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4">
      <c r="A972" s="6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4">
      <c r="A973" s="6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4">
      <c r="A974" s="6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4">
      <c r="A975" s="6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4">
      <c r="A976" s="6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4">
      <c r="A977" s="6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4">
      <c r="A978" s="6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4">
      <c r="A979" s="6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4">
      <c r="A980" s="6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4">
      <c r="A981" s="6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4">
      <c r="A982" s="6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4">
      <c r="A983" s="6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4">
      <c r="A984" s="6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4">
      <c r="A985" s="6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4">
      <c r="A986" s="6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4">
      <c r="A987" s="6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4">
      <c r="A988" s="6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4">
      <c r="A989" s="6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4">
      <c r="A990" s="6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4">
      <c r="A991" s="6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4">
      <c r="A992" s="6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4">
      <c r="A993" s="6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4">
      <c r="A994" s="6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4">
      <c r="A995" s="6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4">
      <c r="A996" s="6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4">
      <c r="A997" s="6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4">
      <c r="A998" s="6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4">
      <c r="A999" s="6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4">
      <c r="A1000" s="6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  <row r="1001" spans="1:26" ht="14">
      <c r="A1001" s="6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</row>
  </sheetData>
  <mergeCells count="3">
    <mergeCell ref="Q2:Q4"/>
    <mergeCell ref="S2:S4"/>
    <mergeCell ref="Q9:Q11"/>
  </mergeCells>
  <printOptions gridLines="1"/>
  <pageMargins left="0.7" right="0.7" top="0.75" bottom="0.75" header="0" footer="0"/>
  <pageSetup orientation="landscape"/>
  <headerFooter>
    <oddHeader>&amp;CIHSNO Monthly Academic Dashboard</oddHeader>
    <oddFooter>&amp;L&amp;F &amp;D &amp;T&amp;C&amp;P of &amp;R&amp;A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2.6640625" defaultRowHeight="15" customHeight="1"/>
  <cols>
    <col min="1" max="1" width="26.33203125" customWidth="1"/>
    <col min="2" max="2" width="2.33203125" customWidth="1"/>
    <col min="3" max="3" width="9.1640625" customWidth="1"/>
    <col min="4" max="4" width="9.6640625" customWidth="1"/>
    <col min="5" max="5" width="8.83203125" customWidth="1"/>
    <col min="6" max="6" width="9.1640625" customWidth="1"/>
    <col min="7" max="7" width="9" customWidth="1"/>
    <col min="8" max="8" width="8.83203125" customWidth="1"/>
    <col min="9" max="9" width="9" customWidth="1"/>
    <col min="10" max="10" width="9.1640625" customWidth="1"/>
    <col min="11" max="11" width="8.83203125" customWidth="1"/>
    <col min="12" max="12" width="9.1640625" customWidth="1"/>
    <col min="13" max="13" width="8.83203125" customWidth="1"/>
    <col min="14" max="15" width="8.5" customWidth="1"/>
    <col min="16" max="17" width="8.6640625" customWidth="1"/>
    <col min="18" max="18" width="10.1640625" customWidth="1"/>
    <col min="19" max="19" width="7.5" customWidth="1"/>
    <col min="20" max="20" width="7" customWidth="1"/>
    <col min="21" max="26" width="18.6640625" customWidth="1"/>
  </cols>
  <sheetData>
    <row r="1" spans="1:26" ht="15" customHeight="1">
      <c r="A1" s="71">
        <v>38</v>
      </c>
      <c r="B1" s="1"/>
      <c r="C1" s="2" t="s">
        <v>1</v>
      </c>
      <c r="D1" s="2" t="s">
        <v>2</v>
      </c>
      <c r="E1" s="7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3" t="s">
        <v>55</v>
      </c>
      <c r="P1" s="2" t="s">
        <v>27</v>
      </c>
      <c r="Q1" s="2" t="s">
        <v>28</v>
      </c>
      <c r="R1" s="3" t="s">
        <v>56</v>
      </c>
      <c r="S1" s="2" t="s">
        <v>97</v>
      </c>
      <c r="T1" s="3"/>
      <c r="U1" s="3"/>
      <c r="V1" s="5"/>
      <c r="W1" s="6"/>
      <c r="X1" s="6"/>
      <c r="Y1" s="6"/>
      <c r="Z1" s="6"/>
    </row>
    <row r="2" spans="1:26" ht="15" customHeight="1">
      <c r="A2" s="6" t="s">
        <v>98</v>
      </c>
      <c r="B2" s="40"/>
      <c r="C2" s="73"/>
      <c r="D2" s="73"/>
      <c r="E2" s="74"/>
      <c r="F2" s="73"/>
      <c r="G2" s="75"/>
      <c r="H2" s="73"/>
      <c r="I2" s="73"/>
      <c r="J2" s="73"/>
      <c r="K2" s="75"/>
      <c r="L2" s="73"/>
      <c r="M2" s="73"/>
      <c r="N2" s="73"/>
      <c r="O2" s="42">
        <f t="shared" ref="O2:O14" si="0">SUM(C2:N2)</f>
        <v>0</v>
      </c>
      <c r="P2" s="43"/>
      <c r="Q2" s="43"/>
      <c r="R2" s="43">
        <v>0</v>
      </c>
      <c r="S2" s="15">
        <f t="shared" ref="S2:S14" si="1">P2-R2</f>
        <v>0</v>
      </c>
      <c r="T2" s="76" t="s">
        <v>99</v>
      </c>
      <c r="U2" s="40"/>
      <c r="V2" s="40"/>
      <c r="W2" s="40"/>
      <c r="X2" s="40"/>
      <c r="Y2" s="40"/>
      <c r="Z2" s="40"/>
    </row>
    <row r="3" spans="1:26" ht="15" customHeight="1">
      <c r="A3" s="6" t="s">
        <v>100</v>
      </c>
      <c r="B3" s="40"/>
      <c r="C3" s="73"/>
      <c r="D3" s="73"/>
      <c r="E3" s="74"/>
      <c r="F3" s="73"/>
      <c r="G3" s="75"/>
      <c r="H3" s="73"/>
      <c r="I3" s="73"/>
      <c r="J3" s="73"/>
      <c r="K3" s="77"/>
      <c r="L3" s="73"/>
      <c r="M3" s="73"/>
      <c r="N3" s="73"/>
      <c r="O3" s="42">
        <f t="shared" si="0"/>
        <v>0</v>
      </c>
      <c r="P3" s="43"/>
      <c r="Q3" s="43"/>
      <c r="R3" s="43">
        <v>0</v>
      </c>
      <c r="S3" s="15">
        <f t="shared" si="1"/>
        <v>0</v>
      </c>
      <c r="T3" s="40"/>
      <c r="U3" s="40"/>
      <c r="V3" s="40"/>
      <c r="W3" s="40"/>
      <c r="X3" s="40"/>
      <c r="Y3" s="40"/>
      <c r="Z3" s="40"/>
    </row>
    <row r="4" spans="1:26" ht="15" customHeight="1">
      <c r="A4" s="6" t="s">
        <v>101</v>
      </c>
      <c r="B4" s="40"/>
      <c r="C4" s="73"/>
      <c r="D4" s="73"/>
      <c r="E4" s="74"/>
      <c r="F4" s="73"/>
      <c r="G4" s="77"/>
      <c r="H4" s="73"/>
      <c r="I4" s="73"/>
      <c r="J4" s="73"/>
      <c r="K4" s="77"/>
      <c r="L4" s="73"/>
      <c r="M4" s="73"/>
      <c r="N4" s="73"/>
      <c r="O4" s="42">
        <f t="shared" si="0"/>
        <v>0</v>
      </c>
      <c r="P4" s="43"/>
      <c r="Q4" s="43"/>
      <c r="R4" s="43">
        <v>0</v>
      </c>
      <c r="S4" s="15">
        <f t="shared" si="1"/>
        <v>0</v>
      </c>
      <c r="T4" s="40"/>
      <c r="U4" s="40"/>
      <c r="V4" s="40"/>
      <c r="W4" s="40"/>
      <c r="X4" s="40"/>
      <c r="Y4" s="40"/>
      <c r="Z4" s="40"/>
    </row>
    <row r="5" spans="1:26" ht="15" customHeight="1">
      <c r="A5" s="6" t="s">
        <v>102</v>
      </c>
      <c r="B5" s="40"/>
      <c r="C5" s="73"/>
      <c r="D5" s="73"/>
      <c r="E5" s="78"/>
      <c r="F5" s="73"/>
      <c r="G5" s="77"/>
      <c r="H5" s="73"/>
      <c r="I5" s="75"/>
      <c r="J5" s="73"/>
      <c r="K5" s="77"/>
      <c r="L5" s="73"/>
      <c r="M5" s="73"/>
      <c r="N5" s="73"/>
      <c r="O5" s="42">
        <f t="shared" si="0"/>
        <v>0</v>
      </c>
      <c r="P5" s="43"/>
      <c r="Q5" s="43"/>
      <c r="R5" s="43">
        <v>10</v>
      </c>
      <c r="S5" s="15">
        <f t="shared" si="1"/>
        <v>-10</v>
      </c>
      <c r="T5" s="40"/>
      <c r="U5" s="40"/>
      <c r="V5" s="40"/>
      <c r="W5" s="40"/>
      <c r="X5" s="40"/>
      <c r="Y5" s="40"/>
      <c r="Z5" s="40"/>
    </row>
    <row r="6" spans="1:26" ht="15" customHeight="1">
      <c r="A6" s="6" t="s">
        <v>103</v>
      </c>
      <c r="B6" s="40"/>
      <c r="C6" s="73"/>
      <c r="D6" s="73"/>
      <c r="E6" s="79"/>
      <c r="F6" s="78"/>
      <c r="G6" s="75"/>
      <c r="H6" s="73"/>
      <c r="I6" s="75"/>
      <c r="J6" s="73"/>
      <c r="K6" s="75"/>
      <c r="L6" s="73"/>
      <c r="M6" s="73"/>
      <c r="N6" s="73"/>
      <c r="O6" s="42">
        <f t="shared" si="0"/>
        <v>0</v>
      </c>
      <c r="P6" s="43"/>
      <c r="Q6" s="43"/>
      <c r="R6" s="43">
        <v>1200</v>
      </c>
      <c r="S6" s="15">
        <f t="shared" si="1"/>
        <v>-1200</v>
      </c>
      <c r="T6" s="40"/>
      <c r="U6" s="40"/>
      <c r="V6" s="40"/>
      <c r="W6" s="40"/>
      <c r="X6" s="40"/>
      <c r="Y6" s="40"/>
      <c r="Z6" s="40"/>
    </row>
    <row r="7" spans="1:26" ht="15" customHeight="1">
      <c r="A7" s="6" t="s">
        <v>104</v>
      </c>
      <c r="B7" s="40"/>
      <c r="C7" s="73"/>
      <c r="D7" s="73"/>
      <c r="E7" s="79"/>
      <c r="F7" s="78"/>
      <c r="G7" s="75"/>
      <c r="H7" s="73"/>
      <c r="I7" s="75"/>
      <c r="J7" s="73"/>
      <c r="K7" s="75"/>
      <c r="L7" s="73"/>
      <c r="M7" s="73"/>
      <c r="N7" s="73"/>
      <c r="O7" s="42">
        <f t="shared" si="0"/>
        <v>0</v>
      </c>
      <c r="P7" s="43"/>
      <c r="Q7" s="43"/>
      <c r="R7" s="43">
        <v>90</v>
      </c>
      <c r="S7" s="15">
        <f t="shared" si="1"/>
        <v>-90</v>
      </c>
      <c r="T7" s="40"/>
      <c r="U7" s="40"/>
      <c r="V7" s="40"/>
      <c r="W7" s="40"/>
      <c r="X7" s="40"/>
      <c r="Y7" s="40"/>
      <c r="Z7" s="40"/>
    </row>
    <row r="8" spans="1:26" ht="15" customHeight="1">
      <c r="A8" s="6" t="s">
        <v>105</v>
      </c>
      <c r="B8" s="40"/>
      <c r="C8" s="73"/>
      <c r="D8" s="73"/>
      <c r="E8" s="80"/>
      <c r="F8" s="74"/>
      <c r="G8" s="75"/>
      <c r="H8" s="73"/>
      <c r="I8" s="73"/>
      <c r="J8" s="73"/>
      <c r="K8" s="77"/>
      <c r="L8" s="73"/>
      <c r="M8" s="73"/>
      <c r="N8" s="73"/>
      <c r="O8" s="42">
        <f t="shared" si="0"/>
        <v>0</v>
      </c>
      <c r="P8" s="43"/>
      <c r="Q8" s="43"/>
      <c r="R8" s="43">
        <v>1</v>
      </c>
      <c r="S8" s="15">
        <f t="shared" si="1"/>
        <v>-1</v>
      </c>
      <c r="T8" s="40"/>
      <c r="U8" s="40"/>
      <c r="V8" s="40"/>
      <c r="W8" s="40"/>
      <c r="X8" s="40"/>
      <c r="Y8" s="40"/>
      <c r="Z8" s="40"/>
    </row>
    <row r="9" spans="1:26" ht="15" customHeight="1">
      <c r="A9" s="6" t="s">
        <v>106</v>
      </c>
      <c r="B9" s="40"/>
      <c r="C9" s="73"/>
      <c r="D9" s="73"/>
      <c r="E9" s="80"/>
      <c r="F9" s="74"/>
      <c r="G9" s="77"/>
      <c r="H9" s="73"/>
      <c r="I9" s="73"/>
      <c r="J9" s="73"/>
      <c r="K9" s="77"/>
      <c r="L9" s="73"/>
      <c r="M9" s="73"/>
      <c r="N9" s="73"/>
      <c r="O9" s="42">
        <f t="shared" si="0"/>
        <v>0</v>
      </c>
      <c r="P9" s="43"/>
      <c r="Q9" s="43"/>
      <c r="R9" s="43">
        <v>0</v>
      </c>
      <c r="S9" s="15">
        <f t="shared" si="1"/>
        <v>0</v>
      </c>
      <c r="T9" s="40"/>
      <c r="U9" s="40"/>
      <c r="V9" s="40"/>
      <c r="W9" s="40"/>
      <c r="X9" s="40"/>
      <c r="Y9" s="40"/>
      <c r="Z9" s="40"/>
    </row>
    <row r="10" spans="1:26" ht="15" customHeight="1">
      <c r="A10" s="6" t="s">
        <v>107</v>
      </c>
      <c r="B10" s="40"/>
      <c r="C10" s="73"/>
      <c r="D10" s="73"/>
      <c r="E10" s="80"/>
      <c r="F10" s="74"/>
      <c r="G10" s="77"/>
      <c r="H10" s="73"/>
      <c r="I10" s="73"/>
      <c r="J10" s="73"/>
      <c r="K10" s="77"/>
      <c r="L10" s="73"/>
      <c r="M10" s="73"/>
      <c r="N10" s="73"/>
      <c r="O10" s="42">
        <f t="shared" si="0"/>
        <v>0</v>
      </c>
      <c r="P10" s="43"/>
      <c r="Q10" s="43"/>
      <c r="R10" s="43">
        <v>282</v>
      </c>
      <c r="S10" s="15">
        <f t="shared" si="1"/>
        <v>-282</v>
      </c>
      <c r="T10" s="40"/>
      <c r="U10" s="40"/>
      <c r="V10" s="40"/>
      <c r="W10" s="40"/>
      <c r="X10" s="40"/>
      <c r="Y10" s="40"/>
      <c r="Z10" s="40"/>
    </row>
    <row r="11" spans="1:26" ht="15" customHeight="1">
      <c r="A11" s="6" t="s">
        <v>108</v>
      </c>
      <c r="B11" s="40"/>
      <c r="C11" s="73"/>
      <c r="D11" s="73"/>
      <c r="E11" s="80"/>
      <c r="F11" s="74"/>
      <c r="G11" s="77"/>
      <c r="H11" s="73"/>
      <c r="I11" s="73"/>
      <c r="J11" s="73"/>
      <c r="K11" s="77"/>
      <c r="L11" s="73"/>
      <c r="M11" s="73"/>
      <c r="N11" s="73"/>
      <c r="O11" s="42">
        <f t="shared" si="0"/>
        <v>0</v>
      </c>
      <c r="P11" s="43"/>
      <c r="Q11" s="43"/>
      <c r="R11" s="43">
        <v>282</v>
      </c>
      <c r="S11" s="15">
        <f t="shared" si="1"/>
        <v>-282</v>
      </c>
      <c r="T11" s="40"/>
      <c r="U11" s="40"/>
      <c r="V11" s="40"/>
      <c r="W11" s="40"/>
      <c r="X11" s="40"/>
      <c r="Y11" s="40"/>
      <c r="Z11" s="40"/>
    </row>
    <row r="12" spans="1:26" ht="15" customHeight="1">
      <c r="A12" s="6" t="s">
        <v>109</v>
      </c>
      <c r="B12" s="40"/>
      <c r="C12" s="73"/>
      <c r="D12" s="73"/>
      <c r="E12" s="79"/>
      <c r="F12" s="74"/>
      <c r="G12" s="77"/>
      <c r="H12" s="73"/>
      <c r="I12" s="73"/>
      <c r="J12" s="73"/>
      <c r="K12" s="77"/>
      <c r="L12" s="73"/>
      <c r="M12" s="73"/>
      <c r="N12" s="73"/>
      <c r="O12" s="42">
        <f t="shared" si="0"/>
        <v>0</v>
      </c>
      <c r="P12" s="43"/>
      <c r="Q12" s="43"/>
      <c r="R12" s="43">
        <v>0</v>
      </c>
      <c r="S12" s="15">
        <f t="shared" si="1"/>
        <v>0</v>
      </c>
      <c r="T12" s="40"/>
      <c r="U12" s="40"/>
      <c r="V12" s="40"/>
      <c r="W12" s="40"/>
      <c r="X12" s="40"/>
      <c r="Y12" s="40"/>
      <c r="Z12" s="40"/>
    </row>
    <row r="13" spans="1:26" ht="15" customHeight="1">
      <c r="A13" s="6" t="s">
        <v>110</v>
      </c>
      <c r="B13" s="40"/>
      <c r="C13" s="73"/>
      <c r="D13" s="73"/>
      <c r="E13" s="81"/>
      <c r="F13" s="74"/>
      <c r="G13" s="82"/>
      <c r="H13" s="73"/>
      <c r="I13" s="73"/>
      <c r="J13" s="73"/>
      <c r="K13" s="82"/>
      <c r="L13" s="73"/>
      <c r="M13" s="73"/>
      <c r="N13" s="73"/>
      <c r="O13" s="42">
        <f t="shared" si="0"/>
        <v>0</v>
      </c>
      <c r="P13" s="43"/>
      <c r="Q13" s="43"/>
      <c r="R13" s="43">
        <v>0</v>
      </c>
      <c r="S13" s="15">
        <f t="shared" si="1"/>
        <v>0</v>
      </c>
      <c r="T13" s="40"/>
      <c r="U13" s="40"/>
      <c r="V13" s="40"/>
      <c r="W13" s="40"/>
      <c r="X13" s="40"/>
      <c r="Y13" s="40"/>
      <c r="Z13" s="40"/>
    </row>
    <row r="14" spans="1:26" ht="15" customHeight="1">
      <c r="A14" s="6" t="s">
        <v>111</v>
      </c>
      <c r="B14" s="40"/>
      <c r="C14" s="73"/>
      <c r="D14" s="73"/>
      <c r="E14" s="81"/>
      <c r="F14" s="83"/>
      <c r="G14" s="82"/>
      <c r="H14" s="73"/>
      <c r="I14" s="73"/>
      <c r="J14" s="73"/>
      <c r="K14" s="82"/>
      <c r="L14" s="73"/>
      <c r="M14" s="73"/>
      <c r="N14" s="73"/>
      <c r="O14" s="42">
        <f t="shared" si="0"/>
        <v>0</v>
      </c>
      <c r="P14" s="43">
        <v>0</v>
      </c>
      <c r="Q14" s="43">
        <v>0</v>
      </c>
      <c r="R14" s="43"/>
      <c r="S14" s="15">
        <f t="shared" si="1"/>
        <v>0</v>
      </c>
      <c r="T14" s="40"/>
      <c r="U14" s="40"/>
      <c r="V14" s="40"/>
      <c r="W14" s="40"/>
      <c r="X14" s="40"/>
      <c r="Y14" s="40"/>
      <c r="Z14" s="40"/>
    </row>
    <row r="15" spans="1:26" ht="15" customHeight="1">
      <c r="A15" s="18" t="s">
        <v>112</v>
      </c>
      <c r="B15" s="18"/>
      <c r="C15" s="19">
        <f t="shared" ref="C15:S15" si="2">SUM(C2:C14)</f>
        <v>0</v>
      </c>
      <c r="D15" s="19">
        <f t="shared" si="2"/>
        <v>0</v>
      </c>
      <c r="E15" s="84">
        <f t="shared" si="2"/>
        <v>0</v>
      </c>
      <c r="F15" s="84">
        <f t="shared" si="2"/>
        <v>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19">
        <f t="shared" si="2"/>
        <v>0</v>
      </c>
      <c r="O15" s="45">
        <f t="shared" si="2"/>
        <v>0</v>
      </c>
      <c r="P15" s="45">
        <f t="shared" si="2"/>
        <v>0</v>
      </c>
      <c r="Q15" s="45">
        <f t="shared" si="2"/>
        <v>0</v>
      </c>
      <c r="R15" s="45">
        <f t="shared" si="2"/>
        <v>1865</v>
      </c>
      <c r="S15" s="45">
        <f t="shared" si="2"/>
        <v>-1865</v>
      </c>
      <c r="T15" s="40"/>
      <c r="U15" s="40"/>
      <c r="V15" s="40"/>
      <c r="W15" s="40"/>
      <c r="X15" s="40"/>
      <c r="Y15" s="40"/>
      <c r="Z15" s="40"/>
    </row>
    <row r="16" spans="1:26" ht="15" customHeight="1">
      <c r="A16" s="40"/>
      <c r="B16" s="40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5" customHeight="1">
      <c r="A17" s="1"/>
      <c r="B17" s="40"/>
      <c r="C17" s="28"/>
      <c r="D17" s="85" t="s">
        <v>113</v>
      </c>
      <c r="E17" s="44"/>
      <c r="F17" s="86" t="s">
        <v>1</v>
      </c>
      <c r="G17" s="86" t="s">
        <v>2</v>
      </c>
      <c r="H17" s="86" t="s">
        <v>3</v>
      </c>
      <c r="I17" s="86" t="s">
        <v>4</v>
      </c>
      <c r="J17" s="86" t="s">
        <v>5</v>
      </c>
      <c r="K17" s="86" t="s">
        <v>6</v>
      </c>
      <c r="L17" s="86" t="s">
        <v>7</v>
      </c>
      <c r="M17" s="86" t="s">
        <v>8</v>
      </c>
      <c r="N17" s="86" t="s">
        <v>9</v>
      </c>
      <c r="O17" s="86" t="s">
        <v>10</v>
      </c>
      <c r="P17" s="86" t="s">
        <v>11</v>
      </c>
      <c r="Q17" s="86" t="s">
        <v>12</v>
      </c>
      <c r="R17" s="87" t="s">
        <v>55</v>
      </c>
      <c r="S17" s="86" t="s">
        <v>27</v>
      </c>
      <c r="T17" s="86" t="s">
        <v>28</v>
      </c>
      <c r="U17" s="87" t="s">
        <v>56</v>
      </c>
      <c r="V17" s="86" t="s">
        <v>97</v>
      </c>
      <c r="W17" s="40"/>
      <c r="X17" s="40"/>
      <c r="Y17" s="40"/>
      <c r="Z17" s="40"/>
    </row>
    <row r="18" spans="1:26" ht="15" customHeight="1">
      <c r="D18" s="88" t="s">
        <v>103</v>
      </c>
      <c r="E18" s="44"/>
      <c r="F18" s="89">
        <v>98</v>
      </c>
      <c r="G18" s="89">
        <v>122</v>
      </c>
      <c r="H18" s="89">
        <v>98</v>
      </c>
      <c r="I18" s="89">
        <v>73</v>
      </c>
      <c r="J18" s="89">
        <v>65</v>
      </c>
      <c r="K18" s="90">
        <v>100</v>
      </c>
      <c r="L18" s="89">
        <v>104</v>
      </c>
      <c r="M18" s="91" t="s">
        <v>19</v>
      </c>
      <c r="N18" s="89" t="s">
        <v>19</v>
      </c>
      <c r="O18" s="89" t="s">
        <v>19</v>
      </c>
      <c r="P18" s="89"/>
      <c r="Q18" s="89"/>
      <c r="R18" s="65">
        <f t="shared" ref="R18:R27" si="3">SUM(F18:Q18)</f>
        <v>660</v>
      </c>
      <c r="S18" s="66">
        <v>692</v>
      </c>
      <c r="T18" s="66">
        <v>692</v>
      </c>
      <c r="U18" s="66">
        <v>625</v>
      </c>
      <c r="V18" s="92">
        <f t="shared" ref="V18:V27" si="4">S18-U18</f>
        <v>67</v>
      </c>
      <c r="W18" s="40"/>
      <c r="X18" s="40"/>
      <c r="Y18" s="40"/>
      <c r="Z18" s="40"/>
    </row>
    <row r="19" spans="1:26">
      <c r="D19" s="88" t="s">
        <v>114</v>
      </c>
      <c r="E19" s="44"/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93">
        <v>0</v>
      </c>
      <c r="L19" s="89">
        <v>0</v>
      </c>
      <c r="M19" s="91" t="s">
        <v>19</v>
      </c>
      <c r="N19" s="89">
        <v>0</v>
      </c>
      <c r="O19" s="89">
        <v>0</v>
      </c>
      <c r="P19" s="89"/>
      <c r="Q19" s="89"/>
      <c r="R19" s="65">
        <f t="shared" si="3"/>
        <v>0</v>
      </c>
      <c r="S19" s="66">
        <v>39</v>
      </c>
      <c r="T19" s="66">
        <v>39</v>
      </c>
      <c r="U19" s="66">
        <v>35</v>
      </c>
      <c r="V19" s="92">
        <f t="shared" si="4"/>
        <v>4</v>
      </c>
      <c r="W19" s="40"/>
      <c r="X19" s="40"/>
      <c r="Y19" s="40"/>
      <c r="Z19" s="40"/>
    </row>
    <row r="20" spans="1:26" ht="15" customHeight="1">
      <c r="D20" s="88" t="s">
        <v>115</v>
      </c>
      <c r="E20" s="44"/>
      <c r="F20" s="89">
        <v>1</v>
      </c>
      <c r="G20" s="89">
        <v>2</v>
      </c>
      <c r="H20" s="89">
        <v>1</v>
      </c>
      <c r="I20" s="89">
        <v>0</v>
      </c>
      <c r="J20" s="89">
        <v>0</v>
      </c>
      <c r="K20" s="90">
        <v>2</v>
      </c>
      <c r="L20" s="89">
        <v>0</v>
      </c>
      <c r="M20" s="91">
        <v>0</v>
      </c>
      <c r="N20" s="89">
        <v>0</v>
      </c>
      <c r="O20" s="89">
        <v>0</v>
      </c>
      <c r="P20" s="89"/>
      <c r="Q20" s="89"/>
      <c r="R20" s="65">
        <f t="shared" si="3"/>
        <v>6</v>
      </c>
      <c r="S20" s="66">
        <v>5</v>
      </c>
      <c r="T20" s="66">
        <v>5</v>
      </c>
      <c r="U20" s="66">
        <v>2</v>
      </c>
      <c r="V20" s="92">
        <f t="shared" si="4"/>
        <v>3</v>
      </c>
      <c r="W20" s="40"/>
      <c r="X20" s="40"/>
      <c r="Y20" s="40"/>
      <c r="Z20" s="40"/>
    </row>
    <row r="21" spans="1:26">
      <c r="D21" s="88" t="s">
        <v>116</v>
      </c>
      <c r="E21" s="44"/>
      <c r="F21" s="89">
        <v>0</v>
      </c>
      <c r="G21" s="89">
        <v>9</v>
      </c>
      <c r="H21" s="89">
        <v>13</v>
      </c>
      <c r="I21" s="89">
        <v>38</v>
      </c>
      <c r="J21" s="89">
        <v>38</v>
      </c>
      <c r="K21" s="93">
        <v>42</v>
      </c>
      <c r="L21" s="89">
        <v>53</v>
      </c>
      <c r="M21" s="93" t="s">
        <v>19</v>
      </c>
      <c r="N21" s="89" t="s">
        <v>19</v>
      </c>
      <c r="O21" s="89" t="s">
        <v>19</v>
      </c>
      <c r="P21" s="89"/>
      <c r="Q21" s="89"/>
      <c r="R21" s="65">
        <f t="shared" si="3"/>
        <v>193</v>
      </c>
      <c r="S21" s="66">
        <v>11</v>
      </c>
      <c r="T21" s="66">
        <v>11</v>
      </c>
      <c r="U21" s="66">
        <v>6</v>
      </c>
      <c r="V21" s="92">
        <f t="shared" si="4"/>
        <v>5</v>
      </c>
      <c r="W21" s="40"/>
      <c r="X21" s="40"/>
      <c r="Y21" s="40"/>
      <c r="Z21" s="40"/>
    </row>
    <row r="22" spans="1:26" ht="15" customHeight="1">
      <c r="D22" s="88" t="s">
        <v>117</v>
      </c>
      <c r="E22" s="44"/>
      <c r="F22" s="89">
        <v>0</v>
      </c>
      <c r="G22" s="89">
        <v>4</v>
      </c>
      <c r="H22" s="89">
        <v>13</v>
      </c>
      <c r="I22" s="89">
        <v>0</v>
      </c>
      <c r="J22" s="89">
        <v>0</v>
      </c>
      <c r="K22" s="90">
        <v>0</v>
      </c>
      <c r="L22" s="89">
        <v>0</v>
      </c>
      <c r="M22" s="91" t="s">
        <v>19</v>
      </c>
      <c r="N22" s="89">
        <v>0</v>
      </c>
      <c r="O22" s="89" t="s">
        <v>19</v>
      </c>
      <c r="P22" s="89"/>
      <c r="Q22" s="89"/>
      <c r="R22" s="65">
        <f t="shared" si="3"/>
        <v>17</v>
      </c>
      <c r="S22" s="66">
        <v>8</v>
      </c>
      <c r="T22" s="66">
        <v>8</v>
      </c>
      <c r="U22" s="66">
        <v>10</v>
      </c>
      <c r="V22" s="92">
        <f t="shared" si="4"/>
        <v>-2</v>
      </c>
      <c r="W22" s="40"/>
      <c r="X22" s="40"/>
      <c r="Y22" s="40"/>
      <c r="Z22" s="40"/>
    </row>
    <row r="23" spans="1:26" ht="15" customHeight="1">
      <c r="D23" s="88" t="s">
        <v>118</v>
      </c>
      <c r="E23" s="44"/>
      <c r="F23" s="89">
        <v>51</v>
      </c>
      <c r="G23" s="89">
        <v>110</v>
      </c>
      <c r="H23" s="89">
        <v>79</v>
      </c>
      <c r="I23" s="89">
        <v>59</v>
      </c>
      <c r="J23" s="89">
        <v>47</v>
      </c>
      <c r="K23" s="90">
        <v>52</v>
      </c>
      <c r="L23" s="89">
        <v>66</v>
      </c>
      <c r="M23" s="91" t="s">
        <v>19</v>
      </c>
      <c r="N23" s="89" t="s">
        <v>19</v>
      </c>
      <c r="O23" s="89" t="s">
        <v>19</v>
      </c>
      <c r="P23" s="89"/>
      <c r="Q23" s="89"/>
      <c r="R23" s="65">
        <f t="shared" si="3"/>
        <v>464</v>
      </c>
      <c r="S23" s="66">
        <v>487</v>
      </c>
      <c r="T23" s="66">
        <v>487</v>
      </c>
      <c r="U23" s="66">
        <v>400</v>
      </c>
      <c r="V23" s="92">
        <f t="shared" si="4"/>
        <v>87</v>
      </c>
      <c r="W23" s="40"/>
      <c r="X23" s="40"/>
      <c r="Y23" s="40"/>
      <c r="Z23" s="40"/>
    </row>
    <row r="24" spans="1:26" ht="15" customHeight="1">
      <c r="D24" s="88" t="s">
        <v>119</v>
      </c>
      <c r="E24" s="44"/>
      <c r="F24" s="89">
        <v>1</v>
      </c>
      <c r="G24" s="89">
        <v>0</v>
      </c>
      <c r="H24" s="89">
        <v>1</v>
      </c>
      <c r="I24" s="89">
        <v>0</v>
      </c>
      <c r="J24" s="89">
        <v>1</v>
      </c>
      <c r="K24" s="90">
        <v>0</v>
      </c>
      <c r="L24" s="89">
        <v>1</v>
      </c>
      <c r="M24" s="91" t="s">
        <v>19</v>
      </c>
      <c r="N24" s="89">
        <v>0</v>
      </c>
      <c r="O24" s="89" t="s">
        <v>19</v>
      </c>
      <c r="P24" s="89"/>
      <c r="Q24" s="89"/>
      <c r="R24" s="65">
        <f t="shared" si="3"/>
        <v>4</v>
      </c>
      <c r="S24" s="66">
        <v>66</v>
      </c>
      <c r="T24" s="66">
        <v>66</v>
      </c>
      <c r="U24" s="66">
        <v>45</v>
      </c>
      <c r="V24" s="92">
        <f t="shared" si="4"/>
        <v>21</v>
      </c>
      <c r="W24" s="40"/>
      <c r="X24" s="40"/>
      <c r="Y24" s="40"/>
      <c r="Z24" s="40"/>
    </row>
    <row r="25" spans="1:26" ht="15" customHeight="1">
      <c r="D25" s="88" t="s">
        <v>120</v>
      </c>
      <c r="E25" s="44"/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90">
        <v>0</v>
      </c>
      <c r="L25" s="89">
        <v>0</v>
      </c>
      <c r="M25" s="91">
        <v>0</v>
      </c>
      <c r="N25" s="89">
        <v>0</v>
      </c>
      <c r="O25" s="89">
        <v>0</v>
      </c>
      <c r="P25" s="89"/>
      <c r="Q25" s="89"/>
      <c r="R25" s="65">
        <f t="shared" si="3"/>
        <v>0</v>
      </c>
      <c r="S25" s="66">
        <v>6</v>
      </c>
      <c r="T25" s="66">
        <v>6</v>
      </c>
      <c r="U25" s="66">
        <v>5</v>
      </c>
      <c r="V25" s="92">
        <f t="shared" si="4"/>
        <v>1</v>
      </c>
      <c r="W25" s="40"/>
      <c r="X25" s="40"/>
      <c r="Y25" s="40"/>
      <c r="Z25" s="40"/>
    </row>
    <row r="26" spans="1:26" ht="15" customHeight="1">
      <c r="D26" s="88" t="s">
        <v>121</v>
      </c>
      <c r="E26" s="44"/>
      <c r="F26" s="89">
        <v>15</v>
      </c>
      <c r="G26" s="89">
        <v>0</v>
      </c>
      <c r="H26" s="89">
        <v>1</v>
      </c>
      <c r="I26" s="89">
        <v>0</v>
      </c>
      <c r="J26" s="89">
        <v>0</v>
      </c>
      <c r="K26" s="90">
        <v>0</v>
      </c>
      <c r="L26" s="89">
        <v>1</v>
      </c>
      <c r="M26" s="91" t="s">
        <v>19</v>
      </c>
      <c r="N26" s="89" t="s">
        <v>19</v>
      </c>
      <c r="O26" s="89">
        <v>0</v>
      </c>
      <c r="P26" s="89"/>
      <c r="Q26" s="89"/>
      <c r="R26" s="65">
        <f t="shared" si="3"/>
        <v>17</v>
      </c>
      <c r="S26" s="66">
        <v>12</v>
      </c>
      <c r="T26" s="66">
        <v>12</v>
      </c>
      <c r="U26" s="66">
        <v>15</v>
      </c>
      <c r="V26" s="92">
        <f t="shared" si="4"/>
        <v>-3</v>
      </c>
      <c r="W26" s="40"/>
      <c r="X26" s="40"/>
      <c r="Y26" s="40"/>
      <c r="Z26" s="40"/>
    </row>
    <row r="27" spans="1:26" ht="15" customHeight="1">
      <c r="D27" s="88" t="s">
        <v>122</v>
      </c>
      <c r="E27" s="44"/>
      <c r="F27" s="89">
        <v>7</v>
      </c>
      <c r="G27" s="89">
        <v>5</v>
      </c>
      <c r="H27" s="89">
        <v>2</v>
      </c>
      <c r="I27" s="89">
        <v>6</v>
      </c>
      <c r="J27" s="89">
        <v>6</v>
      </c>
      <c r="K27" s="94">
        <v>0</v>
      </c>
      <c r="L27" s="89">
        <v>21</v>
      </c>
      <c r="M27" s="95" t="s">
        <v>19</v>
      </c>
      <c r="N27" s="89">
        <v>0</v>
      </c>
      <c r="O27" s="89" t="s">
        <v>19</v>
      </c>
      <c r="P27" s="89"/>
      <c r="Q27" s="89"/>
      <c r="R27" s="65">
        <f t="shared" si="3"/>
        <v>47</v>
      </c>
      <c r="S27" s="66">
        <v>10</v>
      </c>
      <c r="T27" s="66">
        <v>10</v>
      </c>
      <c r="U27" s="66">
        <v>20</v>
      </c>
      <c r="V27" s="92">
        <f t="shared" si="4"/>
        <v>-10</v>
      </c>
      <c r="W27" s="40"/>
      <c r="X27" s="40"/>
      <c r="Y27" s="40"/>
      <c r="Z27" s="40"/>
    </row>
    <row r="28" spans="1:26" ht="15" customHeight="1">
      <c r="D28" s="18" t="s">
        <v>123</v>
      </c>
      <c r="E28" s="18"/>
      <c r="F28" s="19">
        <f t="shared" ref="F28:V28" si="5">SUM(F18:F27)</f>
        <v>173</v>
      </c>
      <c r="G28" s="19">
        <f t="shared" si="5"/>
        <v>252</v>
      </c>
      <c r="H28" s="19">
        <f t="shared" si="5"/>
        <v>208</v>
      </c>
      <c r="I28" s="19">
        <f t="shared" si="5"/>
        <v>176</v>
      </c>
      <c r="J28" s="19">
        <f t="shared" si="5"/>
        <v>157</v>
      </c>
      <c r="K28" s="19">
        <f t="shared" si="5"/>
        <v>196</v>
      </c>
      <c r="L28" s="19">
        <f t="shared" si="5"/>
        <v>246</v>
      </c>
      <c r="M28" s="19">
        <f t="shared" si="5"/>
        <v>0</v>
      </c>
      <c r="N28" s="19">
        <f t="shared" si="5"/>
        <v>0</v>
      </c>
      <c r="O28" s="19">
        <f t="shared" si="5"/>
        <v>0</v>
      </c>
      <c r="P28" s="19">
        <f t="shared" si="5"/>
        <v>0</v>
      </c>
      <c r="Q28" s="19">
        <f t="shared" si="5"/>
        <v>0</v>
      </c>
      <c r="R28" s="19">
        <f t="shared" si="5"/>
        <v>1408</v>
      </c>
      <c r="S28" s="19">
        <f t="shared" si="5"/>
        <v>1336</v>
      </c>
      <c r="T28" s="19">
        <f t="shared" si="5"/>
        <v>1336</v>
      </c>
      <c r="U28" s="19">
        <f t="shared" si="5"/>
        <v>1163</v>
      </c>
      <c r="V28" s="19">
        <f t="shared" si="5"/>
        <v>173</v>
      </c>
      <c r="W28" s="40"/>
      <c r="X28" s="40"/>
      <c r="Y28" s="40"/>
      <c r="Z28" s="40"/>
    </row>
    <row r="29" spans="1:26" ht="15" customHeight="1">
      <c r="T29" s="40"/>
      <c r="U29" s="40"/>
      <c r="V29" s="40"/>
      <c r="W29" s="40"/>
      <c r="X29" s="40"/>
      <c r="Y29" s="40"/>
      <c r="Z29" s="40"/>
    </row>
    <row r="30" spans="1:26" ht="15" customHeight="1">
      <c r="A30" s="40"/>
      <c r="B30" s="40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5" customHeight="1">
      <c r="A31" s="6"/>
      <c r="B31" s="40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5" customHeight="1">
      <c r="A32" s="1" t="s">
        <v>124</v>
      </c>
      <c r="B32" s="40"/>
      <c r="C32" s="2" t="s">
        <v>1</v>
      </c>
      <c r="D32" s="2" t="s">
        <v>2</v>
      </c>
      <c r="E32" s="2" t="s">
        <v>3</v>
      </c>
      <c r="F32" s="2" t="s">
        <v>4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9</v>
      </c>
      <c r="L32" s="2" t="s">
        <v>10</v>
      </c>
      <c r="M32" s="2" t="s">
        <v>11</v>
      </c>
      <c r="N32" s="2" t="s">
        <v>12</v>
      </c>
      <c r="O32" s="3" t="s">
        <v>125</v>
      </c>
      <c r="P32" s="2" t="s">
        <v>27</v>
      </c>
      <c r="Q32" s="2" t="s">
        <v>28</v>
      </c>
      <c r="R32" s="3" t="s">
        <v>56</v>
      </c>
      <c r="S32" s="2" t="s">
        <v>126</v>
      </c>
      <c r="T32" s="40"/>
      <c r="U32" s="40"/>
      <c r="V32" s="40"/>
      <c r="W32" s="40"/>
      <c r="X32" s="40"/>
      <c r="Y32" s="40"/>
      <c r="Z32" s="40"/>
    </row>
    <row r="33" spans="1:26" ht="15" customHeight="1">
      <c r="A33" s="6" t="s">
        <v>127</v>
      </c>
      <c r="B33" s="40"/>
      <c r="C33" s="97">
        <v>0.85099999999999998</v>
      </c>
      <c r="D33" s="97">
        <v>0.40100000000000002</v>
      </c>
      <c r="E33" s="4" t="s">
        <v>128</v>
      </c>
      <c r="F33" s="97"/>
      <c r="G33" s="97"/>
      <c r="H33" s="97"/>
      <c r="I33" s="97"/>
      <c r="J33" s="97"/>
      <c r="K33" s="97"/>
      <c r="L33" s="97"/>
      <c r="M33" s="97"/>
      <c r="N33" s="97"/>
      <c r="O33" s="98">
        <f>AVERAGE(C33:N33)</f>
        <v>0.626</v>
      </c>
      <c r="P33" s="99">
        <v>0.96500000000000008</v>
      </c>
      <c r="Q33" s="99">
        <v>0.96500000000000008</v>
      </c>
      <c r="R33" s="99">
        <v>0.95</v>
      </c>
      <c r="S33" s="100">
        <f>P33-R33</f>
        <v>1.5000000000000124E-2</v>
      </c>
      <c r="T33" s="40"/>
      <c r="U33" s="40"/>
      <c r="V33" s="40"/>
      <c r="W33" s="40"/>
      <c r="X33" s="40"/>
      <c r="Y33" s="40"/>
      <c r="Z33" s="40"/>
    </row>
    <row r="34" spans="1:26" ht="15" customHeight="1">
      <c r="A34" s="67"/>
      <c r="B34" s="101"/>
      <c r="C34" s="102">
        <v>0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3"/>
      <c r="P34" s="63"/>
      <c r="Q34" s="63"/>
      <c r="R34" s="63"/>
      <c r="S34" s="63"/>
      <c r="T34" s="40"/>
      <c r="U34" s="40"/>
      <c r="V34" s="40"/>
      <c r="W34" s="40"/>
      <c r="X34" s="40"/>
      <c r="Y34" s="40"/>
      <c r="Z34" s="40"/>
    </row>
    <row r="35" spans="1:26" ht="15" customHeight="1">
      <c r="A35" s="6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104"/>
      <c r="P35" s="40"/>
      <c r="Q35" s="40"/>
      <c r="R35" s="40"/>
      <c r="S35" s="40"/>
    </row>
    <row r="36" spans="1:26" ht="15" customHeight="1">
      <c r="A36" s="6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104"/>
      <c r="P36" s="40"/>
      <c r="Q36" s="40"/>
      <c r="R36" s="40"/>
      <c r="S36" s="40"/>
    </row>
    <row r="37" spans="1:26" ht="15" customHeight="1">
      <c r="A37" s="1" t="s">
        <v>129</v>
      </c>
      <c r="C37" s="2" t="s">
        <v>1</v>
      </c>
      <c r="D37" s="2" t="s">
        <v>2</v>
      </c>
      <c r="E37" s="2" t="s">
        <v>3</v>
      </c>
      <c r="F37" s="2" t="s">
        <v>4</v>
      </c>
      <c r="G37" s="2" t="s">
        <v>5</v>
      </c>
      <c r="H37" s="2" t="s">
        <v>6</v>
      </c>
      <c r="I37" s="2" t="s">
        <v>7</v>
      </c>
      <c r="J37" s="2" t="s">
        <v>8</v>
      </c>
      <c r="K37" s="2" t="s">
        <v>9</v>
      </c>
      <c r="L37" s="2" t="s">
        <v>130</v>
      </c>
      <c r="M37" s="2" t="s">
        <v>11</v>
      </c>
      <c r="N37" s="2" t="s">
        <v>12</v>
      </c>
      <c r="O37" s="3" t="s">
        <v>125</v>
      </c>
      <c r="P37" s="2" t="s">
        <v>27</v>
      </c>
      <c r="Q37" s="2" t="s">
        <v>28</v>
      </c>
      <c r="R37" s="3" t="s">
        <v>56</v>
      </c>
      <c r="S37" s="2" t="s">
        <v>126</v>
      </c>
    </row>
    <row r="38" spans="1:26" ht="15" customHeight="1">
      <c r="A38" s="6" t="s">
        <v>131</v>
      </c>
      <c r="B38" s="40"/>
      <c r="C38" s="73">
        <v>132</v>
      </c>
      <c r="D38" s="73">
        <v>99</v>
      </c>
      <c r="E38" s="28">
        <v>101</v>
      </c>
      <c r="F38" s="73"/>
      <c r="G38" s="73"/>
      <c r="H38" s="7"/>
      <c r="I38" s="73">
        <v>181</v>
      </c>
      <c r="J38" s="73">
        <v>0</v>
      </c>
      <c r="K38" s="73">
        <v>0</v>
      </c>
      <c r="L38" s="73">
        <v>0</v>
      </c>
      <c r="M38" s="73">
        <v>0</v>
      </c>
      <c r="N38" s="73"/>
      <c r="O38" s="105">
        <f t="shared" ref="O38:O40" si="6">AVERAGE(C38:N38)</f>
        <v>64.125</v>
      </c>
      <c r="P38" s="52">
        <v>0</v>
      </c>
      <c r="Q38" s="52">
        <v>0</v>
      </c>
      <c r="R38" s="52">
        <v>0</v>
      </c>
      <c r="S38" s="42">
        <f t="shared" ref="S38:S40" si="7">P38-R38</f>
        <v>0</v>
      </c>
      <c r="T38" s="40"/>
      <c r="U38" s="40"/>
      <c r="V38" s="40"/>
      <c r="W38" s="40"/>
      <c r="X38" s="40"/>
      <c r="Y38" s="40"/>
      <c r="Z38" s="40"/>
    </row>
    <row r="39" spans="1:26" ht="15" customHeight="1">
      <c r="A39" s="6" t="s">
        <v>132</v>
      </c>
      <c r="B39" s="40"/>
      <c r="C39" s="73">
        <v>78</v>
      </c>
      <c r="D39" s="73">
        <v>44</v>
      </c>
      <c r="E39" s="28">
        <v>75</v>
      </c>
      <c r="F39" s="73"/>
      <c r="G39" s="73"/>
      <c r="H39" s="7"/>
      <c r="I39" s="73">
        <v>96</v>
      </c>
      <c r="J39" s="73">
        <v>0</v>
      </c>
      <c r="K39" s="73">
        <v>0</v>
      </c>
      <c r="L39" s="73">
        <v>0</v>
      </c>
      <c r="M39" s="73">
        <v>0</v>
      </c>
      <c r="N39" s="73"/>
      <c r="O39" s="105">
        <f t="shared" si="6"/>
        <v>36.625</v>
      </c>
      <c r="P39" s="52">
        <v>187</v>
      </c>
      <c r="Q39" s="52">
        <v>187</v>
      </c>
      <c r="R39" s="52">
        <v>150</v>
      </c>
      <c r="S39" s="42">
        <f t="shared" si="7"/>
        <v>37</v>
      </c>
      <c r="T39" s="40"/>
      <c r="U39" s="40"/>
      <c r="V39" s="40"/>
      <c r="W39" s="40"/>
      <c r="X39" s="40"/>
      <c r="Y39" s="40"/>
      <c r="Z39" s="40"/>
    </row>
    <row r="40" spans="1:26" ht="15" customHeight="1">
      <c r="A40" s="6" t="s">
        <v>133</v>
      </c>
      <c r="B40" s="40"/>
      <c r="C40" s="73">
        <v>95</v>
      </c>
      <c r="D40" s="73">
        <v>78</v>
      </c>
      <c r="E40" s="28">
        <v>155</v>
      </c>
      <c r="F40" s="73"/>
      <c r="G40" s="73">
        <v>0</v>
      </c>
      <c r="H40" s="106"/>
      <c r="I40" s="73">
        <v>96</v>
      </c>
      <c r="J40" s="73"/>
      <c r="K40" s="73"/>
      <c r="L40" s="73"/>
      <c r="M40" s="73">
        <v>0</v>
      </c>
      <c r="N40" s="73"/>
      <c r="O40" s="105">
        <f t="shared" si="6"/>
        <v>70.666666666666671</v>
      </c>
      <c r="P40" s="52">
        <v>127</v>
      </c>
      <c r="Q40" s="52">
        <v>127</v>
      </c>
      <c r="R40" s="52">
        <v>100</v>
      </c>
      <c r="S40" s="42">
        <f t="shared" si="7"/>
        <v>27</v>
      </c>
      <c r="T40" s="40"/>
      <c r="U40" s="40"/>
      <c r="V40" s="40"/>
      <c r="W40" s="40"/>
      <c r="X40" s="40"/>
      <c r="Y40" s="40"/>
      <c r="Z40" s="40"/>
    </row>
    <row r="41" spans="1:26" ht="15" customHeight="1">
      <c r="A41" s="18" t="s">
        <v>134</v>
      </c>
      <c r="B41" s="18"/>
      <c r="C41" s="19">
        <f t="shared" ref="C41:D41" si="8">SUM(C38:C40)</f>
        <v>305</v>
      </c>
      <c r="D41" s="19">
        <f t="shared" si="8"/>
        <v>221</v>
      </c>
      <c r="E41" s="19" t="s">
        <v>80</v>
      </c>
      <c r="F41" s="19">
        <f t="shared" ref="F41:J41" si="9">SUM(F38:F40)</f>
        <v>0</v>
      </c>
      <c r="G41" s="19">
        <f t="shared" si="9"/>
        <v>0</v>
      </c>
      <c r="H41" s="19">
        <f t="shared" si="9"/>
        <v>0</v>
      </c>
      <c r="I41" s="19">
        <f t="shared" si="9"/>
        <v>373</v>
      </c>
      <c r="J41" s="19">
        <f t="shared" si="9"/>
        <v>0</v>
      </c>
      <c r="K41" s="19">
        <f t="shared" ref="K41:N41" si="10">SUM(K33:K40)</f>
        <v>0</v>
      </c>
      <c r="L41" s="19">
        <f t="shared" si="10"/>
        <v>0</v>
      </c>
      <c r="M41" s="19">
        <f t="shared" si="10"/>
        <v>0</v>
      </c>
      <c r="N41" s="19">
        <f t="shared" si="10"/>
        <v>0</v>
      </c>
      <c r="O41" s="45">
        <f t="shared" ref="O41:S41" si="11">SUM(O38:O40)</f>
        <v>171.41666666666669</v>
      </c>
      <c r="P41" s="45">
        <f t="shared" si="11"/>
        <v>314</v>
      </c>
      <c r="Q41" s="45">
        <f t="shared" si="11"/>
        <v>314</v>
      </c>
      <c r="R41" s="45">
        <f t="shared" si="11"/>
        <v>250</v>
      </c>
      <c r="S41" s="45">
        <f t="shared" si="11"/>
        <v>64</v>
      </c>
      <c r="T41" s="40"/>
      <c r="U41" s="40"/>
      <c r="V41" s="40"/>
      <c r="W41" s="40"/>
      <c r="X41" s="40"/>
      <c r="Y41" s="40"/>
      <c r="Z41" s="40"/>
    </row>
    <row r="42" spans="1:26" ht="15" customHeight="1">
      <c r="A42" s="6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104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" customHeight="1">
      <c r="A43" s="6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104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5" customHeight="1">
      <c r="A44" s="1" t="s">
        <v>135</v>
      </c>
      <c r="C44" s="2" t="s">
        <v>1</v>
      </c>
      <c r="D44" s="2" t="s">
        <v>2</v>
      </c>
      <c r="E44" s="2" t="s">
        <v>3</v>
      </c>
      <c r="F44" s="2" t="s">
        <v>4</v>
      </c>
      <c r="G44" s="2" t="s">
        <v>5</v>
      </c>
      <c r="H44" s="2" t="s">
        <v>6</v>
      </c>
      <c r="I44" s="2" t="s">
        <v>7</v>
      </c>
      <c r="J44" s="2" t="s">
        <v>8</v>
      </c>
      <c r="K44" s="2" t="s">
        <v>9</v>
      </c>
      <c r="L44" s="2" t="s">
        <v>10</v>
      </c>
      <c r="M44" s="2" t="s">
        <v>11</v>
      </c>
      <c r="N44" s="2" t="s">
        <v>12</v>
      </c>
      <c r="O44" s="3" t="s">
        <v>55</v>
      </c>
      <c r="P44" s="2" t="s">
        <v>27</v>
      </c>
      <c r="Q44" s="2" t="s">
        <v>28</v>
      </c>
      <c r="R44" s="3" t="s">
        <v>56</v>
      </c>
      <c r="S44" s="2" t="s">
        <v>97</v>
      </c>
      <c r="T44" s="40"/>
      <c r="U44" s="40"/>
      <c r="V44" s="40"/>
      <c r="W44" s="40"/>
      <c r="X44" s="40"/>
      <c r="Y44" s="40"/>
      <c r="Z44" s="40"/>
    </row>
    <row r="45" spans="1:26" ht="15" customHeight="1">
      <c r="A45" s="6" t="s">
        <v>131</v>
      </c>
      <c r="B45" s="40"/>
      <c r="C45" s="73">
        <v>0</v>
      </c>
      <c r="D45" s="73">
        <v>0</v>
      </c>
      <c r="E45" s="73">
        <v>1</v>
      </c>
      <c r="F45" s="73">
        <v>0</v>
      </c>
      <c r="G45" s="73" t="s">
        <v>80</v>
      </c>
      <c r="H45" s="73">
        <v>0</v>
      </c>
      <c r="I45" s="73" t="s">
        <v>80</v>
      </c>
      <c r="J45" s="73">
        <v>0</v>
      </c>
      <c r="K45" s="73">
        <v>0</v>
      </c>
      <c r="L45" s="73">
        <v>0</v>
      </c>
      <c r="M45" s="73"/>
      <c r="N45" s="73"/>
      <c r="O45" s="42">
        <f t="shared" ref="O45:O47" si="12">SUM(C45:N45)</f>
        <v>1</v>
      </c>
      <c r="P45" s="52">
        <v>0</v>
      </c>
      <c r="Q45" s="52">
        <v>0</v>
      </c>
      <c r="R45" s="52">
        <v>0</v>
      </c>
      <c r="S45" s="42">
        <f t="shared" ref="S45:S47" si="13">P45-R45</f>
        <v>0</v>
      </c>
      <c r="T45" s="40"/>
      <c r="U45" s="40"/>
      <c r="V45" s="40"/>
      <c r="W45" s="40"/>
      <c r="X45" s="40"/>
      <c r="Y45" s="40"/>
      <c r="Z45" s="40"/>
    </row>
    <row r="46" spans="1:26" ht="15" customHeight="1">
      <c r="A46" s="6" t="s">
        <v>132</v>
      </c>
      <c r="B46" s="40"/>
      <c r="C46" s="73">
        <v>0</v>
      </c>
      <c r="D46" s="73">
        <v>0</v>
      </c>
      <c r="E46" s="73">
        <v>3</v>
      </c>
      <c r="F46" s="73">
        <v>0</v>
      </c>
      <c r="G46" s="73" t="s">
        <v>80</v>
      </c>
      <c r="H46" s="73">
        <v>0</v>
      </c>
      <c r="I46" s="73" t="s">
        <v>80</v>
      </c>
      <c r="J46" s="73">
        <v>0</v>
      </c>
      <c r="K46" s="73">
        <v>0</v>
      </c>
      <c r="L46" s="73">
        <v>0</v>
      </c>
      <c r="M46" s="73"/>
      <c r="N46" s="73"/>
      <c r="O46" s="42">
        <f t="shared" si="12"/>
        <v>3</v>
      </c>
      <c r="P46" s="52">
        <v>5</v>
      </c>
      <c r="Q46" s="52">
        <v>5</v>
      </c>
      <c r="R46" s="52">
        <v>20</v>
      </c>
      <c r="S46" s="42">
        <f t="shared" si="13"/>
        <v>-15</v>
      </c>
      <c r="T46" s="40"/>
      <c r="U46" s="40"/>
      <c r="V46" s="40"/>
      <c r="W46" s="40"/>
      <c r="X46" s="40"/>
      <c r="Y46" s="40"/>
      <c r="Z46" s="40"/>
    </row>
    <row r="47" spans="1:26" ht="15" customHeight="1">
      <c r="A47" s="6" t="s">
        <v>133</v>
      </c>
      <c r="B47" s="40"/>
      <c r="C47" s="73">
        <v>0</v>
      </c>
      <c r="D47" s="73">
        <v>0</v>
      </c>
      <c r="E47" s="73">
        <v>2</v>
      </c>
      <c r="F47" s="73">
        <v>0</v>
      </c>
      <c r="G47" s="73" t="s">
        <v>80</v>
      </c>
      <c r="H47" s="73">
        <v>0</v>
      </c>
      <c r="I47" s="73" t="s">
        <v>80</v>
      </c>
      <c r="J47" s="73">
        <v>0</v>
      </c>
      <c r="K47" s="73">
        <v>0</v>
      </c>
      <c r="L47" s="73">
        <v>0</v>
      </c>
      <c r="M47" s="73"/>
      <c r="N47" s="73"/>
      <c r="O47" s="42">
        <f t="shared" si="12"/>
        <v>2</v>
      </c>
      <c r="P47" s="52">
        <v>0</v>
      </c>
      <c r="Q47" s="52">
        <v>131</v>
      </c>
      <c r="R47" s="52">
        <v>130</v>
      </c>
      <c r="S47" s="42">
        <f t="shared" si="13"/>
        <v>-130</v>
      </c>
      <c r="T47" s="40"/>
      <c r="U47" s="40"/>
      <c r="V47" s="40"/>
      <c r="W47" s="40"/>
      <c r="X47" s="40"/>
      <c r="Y47" s="40"/>
      <c r="Z47" s="40"/>
    </row>
    <row r="48" spans="1:26" ht="15" customHeight="1">
      <c r="A48" s="18" t="s">
        <v>136</v>
      </c>
      <c r="B48" s="18"/>
      <c r="C48" s="19">
        <f t="shared" ref="C48:G48" si="14">SUM(C45:C47)</f>
        <v>0</v>
      </c>
      <c r="D48" s="19">
        <f t="shared" si="14"/>
        <v>0</v>
      </c>
      <c r="E48" s="19">
        <f t="shared" si="14"/>
        <v>6</v>
      </c>
      <c r="F48" s="19">
        <f t="shared" si="14"/>
        <v>0</v>
      </c>
      <c r="G48" s="19">
        <f t="shared" si="14"/>
        <v>0</v>
      </c>
      <c r="H48" s="19">
        <v>0</v>
      </c>
      <c r="I48" s="19">
        <f t="shared" ref="I48:K48" si="15">SUM(I45:I47)</f>
        <v>0</v>
      </c>
      <c r="J48" s="19">
        <f t="shared" si="15"/>
        <v>0</v>
      </c>
      <c r="K48" s="19">
        <f t="shared" si="15"/>
        <v>0</v>
      </c>
      <c r="L48" s="19">
        <v>0</v>
      </c>
      <c r="M48" s="19">
        <f t="shared" ref="M48:O48" si="16">SUM(M45:M47)</f>
        <v>0</v>
      </c>
      <c r="N48" s="19">
        <f t="shared" si="16"/>
        <v>0</v>
      </c>
      <c r="O48" s="45">
        <f t="shared" si="16"/>
        <v>6</v>
      </c>
      <c r="P48" s="45">
        <v>0</v>
      </c>
      <c r="Q48" s="45">
        <f t="shared" ref="Q48:S48" si="17">SUM(Q45:Q47)</f>
        <v>136</v>
      </c>
      <c r="R48" s="45">
        <f t="shared" si="17"/>
        <v>150</v>
      </c>
      <c r="S48" s="45">
        <f t="shared" si="17"/>
        <v>-145</v>
      </c>
      <c r="T48" s="40"/>
      <c r="U48" s="40"/>
      <c r="V48" s="40"/>
      <c r="W48" s="40"/>
      <c r="X48" s="40"/>
      <c r="Y48" s="40"/>
      <c r="Z48" s="40"/>
    </row>
    <row r="49" spans="1:26" ht="15" customHeight="1">
      <c r="A49" s="40"/>
      <c r="B49" s="40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5" customHeight="1">
      <c r="A50" s="40"/>
      <c r="B50" s="40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5" customHeight="1">
      <c r="A51" s="1" t="s">
        <v>137</v>
      </c>
      <c r="B51" s="40"/>
      <c r="C51" s="2" t="s">
        <v>1</v>
      </c>
      <c r="D51" s="2" t="s">
        <v>2</v>
      </c>
      <c r="E51" s="2" t="s">
        <v>3</v>
      </c>
      <c r="F51" s="2" t="s">
        <v>4</v>
      </c>
      <c r="G51" s="2" t="s">
        <v>5</v>
      </c>
      <c r="H51" s="2" t="s">
        <v>6</v>
      </c>
      <c r="I51" s="2" t="s">
        <v>7</v>
      </c>
      <c r="J51" s="2" t="s">
        <v>8</v>
      </c>
      <c r="K51" s="2" t="s">
        <v>9</v>
      </c>
      <c r="L51" s="2" t="s">
        <v>10</v>
      </c>
      <c r="M51" s="2" t="s">
        <v>11</v>
      </c>
      <c r="N51" s="2" t="s">
        <v>12</v>
      </c>
      <c r="O51" s="3"/>
      <c r="P51" s="2" t="s">
        <v>27</v>
      </c>
      <c r="Q51" s="2" t="s">
        <v>28</v>
      </c>
      <c r="R51" s="3" t="s">
        <v>56</v>
      </c>
      <c r="S51" s="2" t="s">
        <v>138</v>
      </c>
      <c r="T51" s="40"/>
      <c r="U51" s="40"/>
      <c r="V51" s="40"/>
      <c r="W51" s="40"/>
      <c r="X51" s="40"/>
      <c r="Y51" s="40"/>
      <c r="Z51" s="40"/>
    </row>
    <row r="52" spans="1:26" ht="15" customHeight="1">
      <c r="A52" s="6" t="s">
        <v>139</v>
      </c>
      <c r="B52" s="40"/>
      <c r="C52" s="73">
        <v>14</v>
      </c>
      <c r="D52" s="12">
        <v>15</v>
      </c>
      <c r="E52" s="73">
        <v>17</v>
      </c>
      <c r="F52" s="73">
        <v>16</v>
      </c>
      <c r="G52" s="73"/>
      <c r="H52" s="73"/>
      <c r="I52" s="73"/>
      <c r="J52" s="73"/>
      <c r="K52" s="73"/>
      <c r="L52" s="73"/>
      <c r="M52" s="73"/>
      <c r="N52" s="73"/>
      <c r="O52" s="51"/>
      <c r="P52" s="107">
        <v>0</v>
      </c>
      <c r="Q52" s="107">
        <v>19</v>
      </c>
      <c r="R52" s="107">
        <v>0</v>
      </c>
      <c r="S52" s="42">
        <f>F52-Q52</f>
        <v>-3</v>
      </c>
      <c r="T52" s="40"/>
      <c r="U52" s="40"/>
      <c r="V52" s="40"/>
      <c r="W52" s="40"/>
      <c r="X52" s="40"/>
      <c r="Y52" s="40"/>
      <c r="Z52" s="40"/>
    </row>
    <row r="53" spans="1:26" ht="15" customHeight="1">
      <c r="A53" s="67"/>
      <c r="B53" s="101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51"/>
      <c r="P53" s="102"/>
      <c r="Q53" s="102"/>
      <c r="R53" s="102"/>
      <c r="S53" s="51"/>
      <c r="T53" s="101"/>
      <c r="U53" s="101"/>
      <c r="V53" s="101"/>
      <c r="W53" s="101"/>
      <c r="X53" s="101"/>
      <c r="Y53" s="101"/>
      <c r="Z53" s="101"/>
    </row>
    <row r="54" spans="1:26" ht="15" customHeight="1">
      <c r="A54" s="1" t="s">
        <v>137</v>
      </c>
      <c r="C54" s="2" t="s">
        <v>1</v>
      </c>
      <c r="D54" s="2" t="s">
        <v>2</v>
      </c>
      <c r="E54" s="2" t="s">
        <v>3</v>
      </c>
      <c r="F54" s="2" t="s">
        <v>4</v>
      </c>
      <c r="G54" s="2" t="s">
        <v>5</v>
      </c>
      <c r="H54" s="2" t="s">
        <v>6</v>
      </c>
      <c r="I54" s="2" t="s">
        <v>7</v>
      </c>
      <c r="J54" s="2" t="s">
        <v>8</v>
      </c>
      <c r="K54" s="2" t="s">
        <v>9</v>
      </c>
      <c r="L54" s="2" t="s">
        <v>10</v>
      </c>
      <c r="M54" s="2" t="s">
        <v>11</v>
      </c>
      <c r="N54" s="2" t="s">
        <v>12</v>
      </c>
      <c r="O54" s="3" t="s">
        <v>55</v>
      </c>
      <c r="P54" s="2" t="s">
        <v>27</v>
      </c>
      <c r="Q54" s="2" t="s">
        <v>28</v>
      </c>
      <c r="R54" s="3" t="s">
        <v>56</v>
      </c>
      <c r="S54" s="2" t="s">
        <v>97</v>
      </c>
    </row>
    <row r="55" spans="1:26" ht="15" customHeight="1">
      <c r="A55" s="6" t="s">
        <v>140</v>
      </c>
      <c r="B55" s="40"/>
      <c r="C55" s="73">
        <v>4</v>
      </c>
      <c r="D55" s="73">
        <v>1</v>
      </c>
      <c r="E55" s="73">
        <v>2</v>
      </c>
      <c r="F55" s="73">
        <v>0</v>
      </c>
      <c r="G55" s="73"/>
      <c r="H55" s="7"/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/>
      <c r="O55" s="42">
        <f t="shared" ref="O55:O57" si="18">SUM(C55:N55)</f>
        <v>7</v>
      </c>
      <c r="P55" s="43">
        <v>0</v>
      </c>
      <c r="Q55" s="43">
        <v>3</v>
      </c>
      <c r="R55" s="43">
        <v>5</v>
      </c>
      <c r="S55" s="42">
        <f t="shared" ref="S55:S57" si="19">P55-R55</f>
        <v>-5</v>
      </c>
      <c r="T55" s="40"/>
      <c r="U55" s="40"/>
      <c r="V55" s="40"/>
      <c r="W55" s="40"/>
      <c r="X55" s="40"/>
      <c r="Y55" s="40"/>
      <c r="Z55" s="40"/>
    </row>
    <row r="56" spans="1:26" ht="15" customHeight="1">
      <c r="A56" s="6" t="s">
        <v>141</v>
      </c>
      <c r="B56" s="40"/>
      <c r="C56" s="73">
        <v>0</v>
      </c>
      <c r="D56" s="73">
        <v>0</v>
      </c>
      <c r="E56" s="73">
        <v>0</v>
      </c>
      <c r="F56" s="73">
        <v>1</v>
      </c>
      <c r="G56" s="73">
        <v>0</v>
      </c>
      <c r="H56" s="7">
        <v>0</v>
      </c>
      <c r="I56" s="73"/>
      <c r="J56" s="73"/>
      <c r="K56" s="73">
        <v>0</v>
      </c>
      <c r="L56" s="73">
        <v>0</v>
      </c>
      <c r="M56" s="73"/>
      <c r="N56" s="73"/>
      <c r="O56" s="42">
        <f t="shared" si="18"/>
        <v>1</v>
      </c>
      <c r="P56" s="43">
        <v>0</v>
      </c>
      <c r="Q56" s="43">
        <v>2</v>
      </c>
      <c r="R56" s="43">
        <v>3</v>
      </c>
      <c r="S56" s="42">
        <f t="shared" si="19"/>
        <v>-3</v>
      </c>
      <c r="T56" s="40"/>
      <c r="U56" s="40"/>
      <c r="V56" s="40"/>
      <c r="W56" s="40"/>
      <c r="X56" s="40"/>
      <c r="Y56" s="40"/>
      <c r="Z56" s="40"/>
    </row>
    <row r="57" spans="1:26" ht="15" customHeight="1">
      <c r="A57" s="6" t="s">
        <v>142</v>
      </c>
      <c r="B57" s="40"/>
      <c r="C57" s="73">
        <v>0</v>
      </c>
      <c r="D57" s="73">
        <v>0</v>
      </c>
      <c r="E57" s="73"/>
      <c r="F57" s="73">
        <v>0</v>
      </c>
      <c r="G57" s="73">
        <v>0</v>
      </c>
      <c r="H57" s="106"/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/>
      <c r="O57" s="42">
        <f t="shared" si="18"/>
        <v>0</v>
      </c>
      <c r="P57" s="43">
        <v>0</v>
      </c>
      <c r="Q57" s="43">
        <v>2</v>
      </c>
      <c r="R57" s="43">
        <v>2</v>
      </c>
      <c r="S57" s="42">
        <f t="shared" si="19"/>
        <v>-2</v>
      </c>
      <c r="T57" s="40"/>
      <c r="U57" s="40"/>
      <c r="V57" s="40"/>
      <c r="W57" s="40"/>
      <c r="X57" s="40"/>
      <c r="Y57" s="40"/>
      <c r="Z57" s="40"/>
    </row>
    <row r="58" spans="1:26" ht="15" customHeight="1">
      <c r="A58" s="108"/>
      <c r="B58" s="108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>
        <v>0</v>
      </c>
      <c r="N58" s="109"/>
      <c r="O58" s="110"/>
      <c r="P58" s="110"/>
      <c r="Q58" s="110"/>
      <c r="R58" s="110"/>
      <c r="S58" s="110"/>
      <c r="T58" s="40"/>
      <c r="U58" s="40"/>
      <c r="V58" s="40"/>
      <c r="W58" s="40"/>
      <c r="X58" s="40"/>
      <c r="Y58" s="40"/>
      <c r="Z58" s="40"/>
    </row>
    <row r="59" spans="1:26" ht="15" customHeight="1">
      <c r="A59" s="88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</row>
    <row r="60" spans="1:26" ht="15" customHeight="1">
      <c r="A60" s="88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</row>
    <row r="61" spans="1:26" ht="15" customHeight="1">
      <c r="A61" s="1" t="s">
        <v>143</v>
      </c>
      <c r="C61" s="2" t="s">
        <v>1</v>
      </c>
      <c r="D61" s="2" t="s">
        <v>2</v>
      </c>
      <c r="E61" s="2" t="s">
        <v>3</v>
      </c>
      <c r="F61" s="2" t="s">
        <v>4</v>
      </c>
      <c r="G61" s="2" t="s">
        <v>5</v>
      </c>
      <c r="H61" s="2" t="s">
        <v>6</v>
      </c>
      <c r="I61" s="2" t="s">
        <v>7</v>
      </c>
      <c r="J61" s="2" t="s">
        <v>8</v>
      </c>
      <c r="K61" s="2" t="s">
        <v>9</v>
      </c>
      <c r="L61" s="2" t="s">
        <v>10</v>
      </c>
      <c r="M61" s="2" t="s">
        <v>11</v>
      </c>
      <c r="N61" s="2" t="s">
        <v>12</v>
      </c>
      <c r="O61" s="47"/>
      <c r="P61" s="2" t="s">
        <v>27</v>
      </c>
      <c r="Q61" s="2" t="s">
        <v>28</v>
      </c>
      <c r="R61" s="47" t="s">
        <v>56</v>
      </c>
      <c r="S61" s="2" t="s">
        <v>138</v>
      </c>
    </row>
    <row r="62" spans="1:26" ht="14">
      <c r="A62" s="6" t="s">
        <v>144</v>
      </c>
      <c r="C62" s="4">
        <v>19</v>
      </c>
      <c r="D62" s="4">
        <v>22</v>
      </c>
      <c r="E62" s="4">
        <v>24</v>
      </c>
      <c r="F62" s="4">
        <v>24</v>
      </c>
      <c r="G62" s="4"/>
      <c r="H62" s="4"/>
      <c r="I62" s="4"/>
      <c r="J62" s="4"/>
      <c r="K62" s="4"/>
      <c r="L62" s="4"/>
      <c r="M62" s="4"/>
      <c r="N62" s="4"/>
      <c r="O62" s="51">
        <f>SUM(C62:N62)</f>
        <v>89</v>
      </c>
      <c r="P62" s="52">
        <v>0</v>
      </c>
      <c r="Q62" s="52">
        <v>31</v>
      </c>
      <c r="R62" s="63"/>
      <c r="S62" s="42">
        <f>F62-Q62</f>
        <v>-7</v>
      </c>
    </row>
    <row r="63" spans="1:26" ht="14">
      <c r="A63" s="67"/>
      <c r="B63" s="10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51"/>
      <c r="P63" s="63"/>
      <c r="Q63" s="63"/>
      <c r="R63" s="63"/>
      <c r="S63" s="51"/>
      <c r="T63" s="101"/>
      <c r="U63" s="101"/>
      <c r="V63" s="101"/>
      <c r="W63" s="101"/>
      <c r="X63" s="101"/>
      <c r="Y63" s="101"/>
      <c r="Z63" s="101"/>
    </row>
    <row r="64" spans="1:26" ht="65">
      <c r="A64" s="1" t="s">
        <v>143</v>
      </c>
      <c r="C64" s="2" t="s">
        <v>1</v>
      </c>
      <c r="D64" s="2" t="s">
        <v>2</v>
      </c>
      <c r="E64" s="2" t="s">
        <v>3</v>
      </c>
      <c r="F64" s="2" t="s">
        <v>4</v>
      </c>
      <c r="G64" s="2" t="s">
        <v>5</v>
      </c>
      <c r="H64" s="2" t="s">
        <v>6</v>
      </c>
      <c r="I64" s="2" t="s">
        <v>7</v>
      </c>
      <c r="J64" s="2" t="s">
        <v>8</v>
      </c>
      <c r="K64" s="2" t="s">
        <v>9</v>
      </c>
      <c r="L64" s="2" t="s">
        <v>10</v>
      </c>
      <c r="M64" s="2" t="s">
        <v>11</v>
      </c>
      <c r="N64" s="2" t="s">
        <v>12</v>
      </c>
      <c r="O64" s="3" t="s">
        <v>55</v>
      </c>
      <c r="P64" s="2" t="s">
        <v>27</v>
      </c>
      <c r="Q64" s="2" t="s">
        <v>28</v>
      </c>
      <c r="R64" s="3" t="s">
        <v>56</v>
      </c>
      <c r="S64" s="2" t="s">
        <v>97</v>
      </c>
    </row>
    <row r="65" spans="1:26" ht="14">
      <c r="A65" s="6" t="s">
        <v>140</v>
      </c>
      <c r="B65" s="40"/>
      <c r="C65" s="28">
        <v>11</v>
      </c>
      <c r="D65" s="28">
        <v>3</v>
      </c>
      <c r="E65" s="28">
        <v>2</v>
      </c>
      <c r="F65" s="28">
        <v>0</v>
      </c>
      <c r="G65" s="28"/>
      <c r="H65" s="28"/>
      <c r="I65" s="28"/>
      <c r="J65" s="28"/>
      <c r="K65" s="28"/>
      <c r="L65" s="28"/>
      <c r="M65" s="28"/>
      <c r="N65" s="28"/>
      <c r="O65" s="42">
        <f t="shared" ref="O65:O66" si="20">SUM(C65:N65)</f>
        <v>16</v>
      </c>
      <c r="P65" s="52">
        <v>0</v>
      </c>
      <c r="Q65" s="52">
        <v>61</v>
      </c>
      <c r="R65" s="52">
        <v>56</v>
      </c>
      <c r="S65" s="42">
        <f t="shared" ref="S65:S66" si="21">P65-R65</f>
        <v>-56</v>
      </c>
      <c r="T65" s="40"/>
      <c r="U65" s="40"/>
      <c r="V65" s="40"/>
      <c r="W65" s="40"/>
      <c r="X65" s="40"/>
      <c r="Y65" s="40"/>
      <c r="Z65" s="40"/>
    </row>
    <row r="66" spans="1:26" ht="14">
      <c r="A66" s="6" t="s">
        <v>141</v>
      </c>
      <c r="B66" s="40"/>
      <c r="C66" s="28">
        <v>0</v>
      </c>
      <c r="D66" s="28">
        <v>0</v>
      </c>
      <c r="E66" s="28">
        <v>0</v>
      </c>
      <c r="F66" s="28">
        <v>0</v>
      </c>
      <c r="G66" s="28"/>
      <c r="H66" s="28"/>
      <c r="I66" s="28"/>
      <c r="J66" s="28"/>
      <c r="K66" s="28"/>
      <c r="L66" s="28"/>
      <c r="M66" s="28"/>
      <c r="N66" s="28"/>
      <c r="O66" s="42">
        <f t="shared" si="20"/>
        <v>0</v>
      </c>
      <c r="P66" s="52">
        <v>0</v>
      </c>
      <c r="Q66" s="52">
        <v>2</v>
      </c>
      <c r="R66" s="52">
        <v>0</v>
      </c>
      <c r="S66" s="42">
        <f t="shared" si="21"/>
        <v>0</v>
      </c>
      <c r="T66" s="40"/>
      <c r="U66" s="40"/>
      <c r="V66" s="40"/>
      <c r="W66" s="40"/>
      <c r="X66" s="40"/>
      <c r="Y66" s="40"/>
      <c r="Z66" s="40"/>
    </row>
    <row r="67" spans="1:26" ht="14">
      <c r="A67" s="108"/>
      <c r="B67" s="108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/>
      <c r="Q67" s="110"/>
      <c r="R67" s="110"/>
      <c r="S67" s="110"/>
      <c r="T67" s="40"/>
      <c r="U67" s="40"/>
      <c r="V67" s="40"/>
      <c r="W67" s="40"/>
      <c r="X67" s="40"/>
      <c r="Y67" s="40"/>
      <c r="Z67" s="40"/>
    </row>
    <row r="68" spans="1:26" ht="14">
      <c r="A68" s="40"/>
      <c r="B68" s="40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4">
      <c r="A69" s="40"/>
      <c r="B69" s="40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65">
      <c r="A70" s="2" t="s">
        <v>145</v>
      </c>
      <c r="C70" s="2" t="s">
        <v>1</v>
      </c>
      <c r="D70" s="2" t="s">
        <v>2</v>
      </c>
      <c r="E70" s="2" t="s">
        <v>3</v>
      </c>
      <c r="F70" s="2" t="s">
        <v>4</v>
      </c>
      <c r="G70" s="2" t="s">
        <v>5</v>
      </c>
      <c r="H70" s="2" t="s">
        <v>6</v>
      </c>
      <c r="I70" s="2" t="s">
        <v>7</v>
      </c>
      <c r="J70" s="2" t="s">
        <v>8</v>
      </c>
      <c r="K70" s="2" t="s">
        <v>9</v>
      </c>
      <c r="L70" s="2" t="s">
        <v>10</v>
      </c>
      <c r="M70" s="2" t="s">
        <v>11</v>
      </c>
      <c r="N70" s="2" t="s">
        <v>12</v>
      </c>
      <c r="O70" s="3"/>
      <c r="P70" s="2" t="s">
        <v>27</v>
      </c>
      <c r="Q70" s="2" t="s">
        <v>28</v>
      </c>
      <c r="R70" s="3" t="s">
        <v>56</v>
      </c>
      <c r="S70" s="2" t="s">
        <v>97</v>
      </c>
      <c r="T70" s="40"/>
      <c r="U70" s="40"/>
      <c r="V70" s="40"/>
      <c r="W70" s="40"/>
      <c r="X70" s="40"/>
      <c r="Y70" s="40"/>
      <c r="Z70" s="40"/>
    </row>
    <row r="71" spans="1:26" ht="14">
      <c r="A71" s="6" t="s">
        <v>146</v>
      </c>
      <c r="B71" s="40"/>
      <c r="C71" s="73">
        <v>3</v>
      </c>
      <c r="D71" s="73">
        <v>3</v>
      </c>
      <c r="E71" s="10">
        <v>2</v>
      </c>
      <c r="F71" s="10">
        <v>2</v>
      </c>
      <c r="G71" s="10"/>
      <c r="H71" s="10"/>
      <c r="I71" s="73"/>
      <c r="J71" s="73"/>
      <c r="K71" s="73"/>
      <c r="L71" s="73"/>
      <c r="M71" s="73"/>
      <c r="N71" s="73"/>
      <c r="O71" s="51">
        <f t="shared" ref="O71:O75" si="22">SUM(C71:N71)</f>
        <v>10</v>
      </c>
      <c r="P71" s="43">
        <v>0</v>
      </c>
      <c r="Q71" s="43">
        <v>3</v>
      </c>
      <c r="R71" s="43">
        <v>3</v>
      </c>
      <c r="S71" s="42">
        <f t="shared" ref="S71:S75" si="23">F71-R71</f>
        <v>-1</v>
      </c>
      <c r="T71" s="40"/>
      <c r="U71" s="40"/>
      <c r="V71" s="40"/>
      <c r="W71" s="40"/>
      <c r="X71" s="40"/>
      <c r="Y71" s="40"/>
      <c r="Z71" s="40"/>
    </row>
    <row r="72" spans="1:26" ht="14">
      <c r="A72" s="6" t="s">
        <v>147</v>
      </c>
      <c r="B72" s="40"/>
      <c r="C72" s="73">
        <v>1</v>
      </c>
      <c r="D72" s="73">
        <v>1</v>
      </c>
      <c r="E72" s="10">
        <v>1</v>
      </c>
      <c r="F72" s="10">
        <v>1</v>
      </c>
      <c r="G72" s="10"/>
      <c r="H72" s="10"/>
      <c r="I72" s="73"/>
      <c r="J72" s="73"/>
      <c r="K72" s="73"/>
      <c r="L72" s="73"/>
      <c r="M72" s="73"/>
      <c r="N72" s="73"/>
      <c r="O72" s="51">
        <f t="shared" si="22"/>
        <v>4</v>
      </c>
      <c r="P72" s="43">
        <v>0</v>
      </c>
      <c r="Q72" s="43">
        <v>6</v>
      </c>
      <c r="R72" s="43">
        <v>6</v>
      </c>
      <c r="S72" s="42">
        <f t="shared" si="23"/>
        <v>-5</v>
      </c>
      <c r="T72" s="40"/>
      <c r="U72" s="40"/>
      <c r="V72" s="40"/>
      <c r="W72" s="40"/>
      <c r="X72" s="40"/>
      <c r="Y72" s="40"/>
      <c r="Z72" s="40"/>
    </row>
    <row r="73" spans="1:26" ht="14">
      <c r="A73" s="6" t="s">
        <v>148</v>
      </c>
      <c r="B73" s="40"/>
      <c r="C73" s="73">
        <v>0</v>
      </c>
      <c r="D73" s="73">
        <v>0</v>
      </c>
      <c r="E73" s="10"/>
      <c r="F73" s="10">
        <v>0</v>
      </c>
      <c r="G73" s="10">
        <v>0</v>
      </c>
      <c r="H73" s="10">
        <v>0</v>
      </c>
      <c r="I73" s="73">
        <v>0</v>
      </c>
      <c r="J73" s="73">
        <v>0</v>
      </c>
      <c r="K73" s="73"/>
      <c r="L73" s="73"/>
      <c r="M73" s="73"/>
      <c r="N73" s="73"/>
      <c r="O73" s="51">
        <f t="shared" si="22"/>
        <v>0</v>
      </c>
      <c r="P73" s="43">
        <v>0</v>
      </c>
      <c r="Q73" s="43">
        <v>2</v>
      </c>
      <c r="R73" s="43">
        <v>2</v>
      </c>
      <c r="S73" s="42">
        <f t="shared" si="23"/>
        <v>-2</v>
      </c>
      <c r="T73" s="40"/>
      <c r="U73" s="40"/>
      <c r="V73" s="40"/>
      <c r="W73" s="40"/>
      <c r="X73" s="40"/>
      <c r="Y73" s="40"/>
      <c r="Z73" s="40"/>
    </row>
    <row r="74" spans="1:26" ht="14">
      <c r="A74" s="6" t="s">
        <v>149</v>
      </c>
      <c r="B74" s="40"/>
      <c r="C74" s="73">
        <v>0</v>
      </c>
      <c r="D74" s="73">
        <v>0</v>
      </c>
      <c r="E74" s="10"/>
      <c r="F74" s="10">
        <v>0</v>
      </c>
      <c r="G74" s="10">
        <v>0</v>
      </c>
      <c r="H74" s="10">
        <v>0</v>
      </c>
      <c r="I74" s="73">
        <v>0</v>
      </c>
      <c r="J74" s="73">
        <v>0</v>
      </c>
      <c r="K74" s="73"/>
      <c r="L74" s="73"/>
      <c r="M74" s="73"/>
      <c r="N74" s="73"/>
      <c r="O74" s="51">
        <f t="shared" si="22"/>
        <v>0</v>
      </c>
      <c r="P74" s="43">
        <v>0</v>
      </c>
      <c r="Q74" s="43">
        <v>2</v>
      </c>
      <c r="R74" s="43">
        <v>2</v>
      </c>
      <c r="S74" s="42">
        <f t="shared" si="23"/>
        <v>-2</v>
      </c>
      <c r="T74" s="40"/>
      <c r="U74" s="40"/>
      <c r="V74" s="40"/>
      <c r="W74" s="40"/>
      <c r="X74" s="40"/>
      <c r="Y74" s="40"/>
      <c r="Z74" s="40"/>
    </row>
    <row r="75" spans="1:26" ht="14">
      <c r="A75" s="6" t="s">
        <v>150</v>
      </c>
      <c r="B75" s="40"/>
      <c r="C75" s="73">
        <v>12</v>
      </c>
      <c r="D75" s="73">
        <v>13</v>
      </c>
      <c r="E75" s="10">
        <v>14</v>
      </c>
      <c r="F75" s="10">
        <v>14</v>
      </c>
      <c r="G75" s="10"/>
      <c r="H75" s="10"/>
      <c r="I75" s="73"/>
      <c r="J75" s="73"/>
      <c r="K75" s="73"/>
      <c r="L75" s="73"/>
      <c r="M75" s="73"/>
      <c r="N75" s="73"/>
      <c r="O75" s="51">
        <f t="shared" si="22"/>
        <v>53</v>
      </c>
      <c r="P75" s="43">
        <v>0</v>
      </c>
      <c r="Q75" s="43">
        <v>26</v>
      </c>
      <c r="R75" s="43">
        <v>26</v>
      </c>
      <c r="S75" s="42">
        <f t="shared" si="23"/>
        <v>-12</v>
      </c>
      <c r="T75" s="40"/>
      <c r="U75" s="40"/>
      <c r="V75" s="40"/>
      <c r="W75" s="40"/>
      <c r="X75" s="40"/>
      <c r="Y75" s="40"/>
      <c r="Z75" s="40"/>
    </row>
    <row r="76" spans="1:26" ht="14">
      <c r="A76" s="45" t="s">
        <v>151</v>
      </c>
      <c r="B76" s="45"/>
      <c r="C76" s="19">
        <f t="shared" ref="C76:S76" si="24">SUM(C71:C75)</f>
        <v>16</v>
      </c>
      <c r="D76" s="19">
        <f t="shared" si="24"/>
        <v>17</v>
      </c>
      <c r="E76" s="19">
        <f t="shared" si="24"/>
        <v>17</v>
      </c>
      <c r="F76" s="19">
        <f t="shared" si="24"/>
        <v>17</v>
      </c>
      <c r="G76" s="19">
        <f t="shared" si="24"/>
        <v>0</v>
      </c>
      <c r="H76" s="19">
        <f t="shared" si="24"/>
        <v>0</v>
      </c>
      <c r="I76" s="19">
        <f t="shared" si="24"/>
        <v>0</v>
      </c>
      <c r="J76" s="19">
        <f t="shared" si="24"/>
        <v>0</v>
      </c>
      <c r="K76" s="19">
        <f t="shared" si="24"/>
        <v>0</v>
      </c>
      <c r="L76" s="19">
        <f t="shared" si="24"/>
        <v>0</v>
      </c>
      <c r="M76" s="19">
        <f t="shared" si="24"/>
        <v>0</v>
      </c>
      <c r="N76" s="19">
        <f t="shared" si="24"/>
        <v>0</v>
      </c>
      <c r="O76" s="109">
        <f t="shared" si="24"/>
        <v>67</v>
      </c>
      <c r="P76" s="19">
        <f t="shared" si="24"/>
        <v>0</v>
      </c>
      <c r="Q76" s="19">
        <f t="shared" si="24"/>
        <v>39</v>
      </c>
      <c r="R76" s="19">
        <f t="shared" si="24"/>
        <v>39</v>
      </c>
      <c r="S76" s="19">
        <f t="shared" si="24"/>
        <v>-22</v>
      </c>
      <c r="T76" s="40"/>
      <c r="U76" s="40"/>
      <c r="V76" s="40"/>
      <c r="W76" s="40"/>
      <c r="X76" s="40"/>
      <c r="Y76" s="40"/>
      <c r="Z76" s="40"/>
    </row>
    <row r="77" spans="1:26" ht="14">
      <c r="A77" s="40"/>
      <c r="B77" s="4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4">
      <c r="A78" s="40"/>
      <c r="B78" s="4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65">
      <c r="A79" s="1" t="s">
        <v>152</v>
      </c>
      <c r="C79" s="2" t="s">
        <v>1</v>
      </c>
      <c r="D79" s="2" t="s">
        <v>2</v>
      </c>
      <c r="E79" s="2" t="s">
        <v>3</v>
      </c>
      <c r="F79" s="2" t="s">
        <v>4</v>
      </c>
      <c r="G79" s="2" t="s">
        <v>5</v>
      </c>
      <c r="H79" s="2" t="s">
        <v>6</v>
      </c>
      <c r="I79" s="2" t="s">
        <v>7</v>
      </c>
      <c r="J79" s="2" t="s">
        <v>8</v>
      </c>
      <c r="K79" s="2" t="s">
        <v>9</v>
      </c>
      <c r="L79" s="2" t="s">
        <v>10</v>
      </c>
      <c r="M79" s="2" t="s">
        <v>11</v>
      </c>
      <c r="N79" s="2" t="s">
        <v>12</v>
      </c>
      <c r="O79" s="3" t="s">
        <v>55</v>
      </c>
      <c r="P79" s="2" t="s">
        <v>27</v>
      </c>
      <c r="Q79" s="2" t="s">
        <v>28</v>
      </c>
      <c r="R79" s="3" t="s">
        <v>56</v>
      </c>
      <c r="S79" s="2" t="s">
        <v>153</v>
      </c>
      <c r="T79" s="40"/>
      <c r="U79" s="40"/>
      <c r="V79" s="40"/>
      <c r="W79" s="40"/>
      <c r="X79" s="40"/>
      <c r="Y79" s="40"/>
      <c r="Z79" s="40"/>
    </row>
    <row r="80" spans="1:26" ht="14">
      <c r="A80" s="6" t="s">
        <v>154</v>
      </c>
      <c r="C80" s="112">
        <v>0</v>
      </c>
      <c r="D80" s="112"/>
      <c r="E80" s="112"/>
      <c r="F80" s="112"/>
      <c r="G80" s="112"/>
      <c r="H80" s="112"/>
      <c r="I80" s="112"/>
      <c r="J80" s="112"/>
      <c r="K80" s="113"/>
      <c r="L80" s="113"/>
      <c r="M80" s="112"/>
      <c r="N80" s="112"/>
      <c r="O80" s="42">
        <f t="shared" ref="O80:O85" si="25">SUM(C80:N80)</f>
        <v>0</v>
      </c>
      <c r="P80" s="43">
        <v>20</v>
      </c>
      <c r="Q80" s="43">
        <v>0</v>
      </c>
      <c r="R80" s="43"/>
      <c r="S80" s="42">
        <f t="shared" ref="S80:S85" si="26">P80-Q80</f>
        <v>20</v>
      </c>
      <c r="T80" s="41"/>
      <c r="U80" s="40"/>
      <c r="V80" s="40"/>
      <c r="W80" s="40"/>
      <c r="X80" s="40"/>
      <c r="Y80" s="40"/>
      <c r="Z80" s="40"/>
    </row>
    <row r="81" spans="1:26" ht="14">
      <c r="A81" s="6" t="s">
        <v>155</v>
      </c>
      <c r="C81" s="112">
        <v>0</v>
      </c>
      <c r="D81" s="112"/>
      <c r="E81" s="112"/>
      <c r="F81" s="112"/>
      <c r="G81" s="112"/>
      <c r="H81" s="112"/>
      <c r="I81" s="112"/>
      <c r="J81" s="112"/>
      <c r="K81" s="113"/>
      <c r="L81" s="113"/>
      <c r="M81" s="112"/>
      <c r="N81" s="112"/>
      <c r="O81" s="42">
        <f t="shared" si="25"/>
        <v>0</v>
      </c>
      <c r="P81" s="43">
        <v>42</v>
      </c>
      <c r="Q81" s="43">
        <v>0</v>
      </c>
      <c r="R81" s="43"/>
      <c r="S81" s="42">
        <f t="shared" si="26"/>
        <v>42</v>
      </c>
      <c r="T81" s="41"/>
      <c r="U81" s="40"/>
      <c r="V81" s="40"/>
      <c r="W81" s="40"/>
      <c r="X81" s="40"/>
      <c r="Y81" s="40"/>
      <c r="Z81" s="40"/>
    </row>
    <row r="82" spans="1:26" ht="14">
      <c r="A82" s="6" t="s">
        <v>156</v>
      </c>
      <c r="C82" s="112">
        <v>0</v>
      </c>
      <c r="D82" s="112"/>
      <c r="E82" s="112">
        <v>13</v>
      </c>
      <c r="F82" s="112">
        <v>13</v>
      </c>
      <c r="G82" s="112">
        <v>14</v>
      </c>
      <c r="H82" s="112">
        <v>14</v>
      </c>
      <c r="I82" s="112">
        <v>14</v>
      </c>
      <c r="J82" s="112"/>
      <c r="K82" s="114"/>
      <c r="L82" s="114"/>
      <c r="M82" s="112"/>
      <c r="N82" s="112"/>
      <c r="O82" s="42">
        <f t="shared" si="25"/>
        <v>68</v>
      </c>
      <c r="P82" s="43">
        <v>0</v>
      </c>
      <c r="Q82" s="43">
        <v>0</v>
      </c>
      <c r="R82" s="43"/>
      <c r="S82" s="42">
        <f t="shared" si="26"/>
        <v>0</v>
      </c>
      <c r="T82" s="41"/>
      <c r="U82" s="40"/>
      <c r="V82" s="40"/>
      <c r="W82" s="40"/>
      <c r="X82" s="40"/>
      <c r="Y82" s="40"/>
      <c r="Z82" s="40"/>
    </row>
    <row r="83" spans="1:26" ht="14">
      <c r="A83" s="6" t="s">
        <v>157</v>
      </c>
      <c r="C83" s="112">
        <v>3</v>
      </c>
      <c r="D83" s="112">
        <v>3</v>
      </c>
      <c r="E83" s="112">
        <v>40</v>
      </c>
      <c r="F83" s="112">
        <v>41</v>
      </c>
      <c r="G83" s="112">
        <v>41</v>
      </c>
      <c r="H83" s="112">
        <v>41</v>
      </c>
      <c r="I83" s="112">
        <v>40</v>
      </c>
      <c r="J83" s="112"/>
      <c r="K83" s="114"/>
      <c r="L83" s="114"/>
      <c r="M83" s="112"/>
      <c r="N83" s="112"/>
      <c r="O83" s="42">
        <f t="shared" si="25"/>
        <v>209</v>
      </c>
      <c r="P83" s="43">
        <v>0</v>
      </c>
      <c r="Q83" s="43">
        <v>12</v>
      </c>
      <c r="R83" s="43"/>
      <c r="S83" s="42">
        <f t="shared" si="26"/>
        <v>-12</v>
      </c>
      <c r="T83" s="41"/>
      <c r="U83" s="40"/>
      <c r="V83" s="40"/>
      <c r="W83" s="40"/>
      <c r="X83" s="40"/>
      <c r="Y83" s="40"/>
      <c r="Z83" s="40"/>
    </row>
    <row r="84" spans="1:26" ht="14">
      <c r="A84" s="6" t="s">
        <v>158</v>
      </c>
      <c r="C84" s="112">
        <v>0</v>
      </c>
      <c r="D84" s="112"/>
      <c r="E84" s="112"/>
      <c r="F84" s="112"/>
      <c r="G84" s="112"/>
      <c r="H84" s="112"/>
      <c r="I84" s="112"/>
      <c r="J84" s="112"/>
      <c r="K84" s="113"/>
      <c r="L84" s="113"/>
      <c r="M84" s="112"/>
      <c r="N84" s="112"/>
      <c r="O84" s="42">
        <f t="shared" si="25"/>
        <v>0</v>
      </c>
      <c r="P84" s="43">
        <v>17</v>
      </c>
      <c r="Q84" s="43">
        <v>3</v>
      </c>
      <c r="R84" s="43"/>
      <c r="S84" s="42">
        <f t="shared" si="26"/>
        <v>14</v>
      </c>
      <c r="T84" s="41"/>
      <c r="U84" s="40"/>
      <c r="V84" s="40"/>
      <c r="W84" s="40"/>
      <c r="X84" s="40"/>
      <c r="Y84" s="40"/>
      <c r="Z84" s="40"/>
    </row>
    <row r="85" spans="1:26" ht="14">
      <c r="A85" s="6" t="s">
        <v>159</v>
      </c>
      <c r="C85" s="112">
        <v>0</v>
      </c>
      <c r="D85" s="112"/>
      <c r="E85" s="112">
        <v>14</v>
      </c>
      <c r="F85" s="112">
        <v>18</v>
      </c>
      <c r="G85" s="112">
        <v>18</v>
      </c>
      <c r="H85" s="112">
        <v>18</v>
      </c>
      <c r="I85" s="112">
        <v>31</v>
      </c>
      <c r="J85" s="112"/>
      <c r="K85" s="115"/>
      <c r="L85" s="112"/>
      <c r="M85" s="112"/>
      <c r="N85" s="112"/>
      <c r="O85" s="42">
        <f t="shared" si="25"/>
        <v>99</v>
      </c>
      <c r="P85" s="43"/>
      <c r="Q85" s="43"/>
      <c r="R85" s="43"/>
      <c r="S85" s="42">
        <f t="shared" si="26"/>
        <v>0</v>
      </c>
      <c r="T85" s="41"/>
      <c r="U85" s="40"/>
      <c r="V85" s="40"/>
      <c r="W85" s="40"/>
      <c r="X85" s="40"/>
      <c r="Y85" s="40"/>
      <c r="Z85" s="40"/>
    </row>
    <row r="86" spans="1:26" ht="14">
      <c r="A86" s="18" t="s">
        <v>160</v>
      </c>
      <c r="B86" s="18"/>
      <c r="C86" s="45">
        <f t="shared" ref="C86:S86" si="27">SUM(C80:C85)</f>
        <v>3</v>
      </c>
      <c r="D86" s="45">
        <f t="shared" si="27"/>
        <v>3</v>
      </c>
      <c r="E86" s="45">
        <f t="shared" si="27"/>
        <v>67</v>
      </c>
      <c r="F86" s="45">
        <f t="shared" si="27"/>
        <v>72</v>
      </c>
      <c r="G86" s="45">
        <f t="shared" si="27"/>
        <v>73</v>
      </c>
      <c r="H86" s="45">
        <f t="shared" si="27"/>
        <v>73</v>
      </c>
      <c r="I86" s="45">
        <f t="shared" si="27"/>
        <v>85</v>
      </c>
      <c r="J86" s="45">
        <f t="shared" si="27"/>
        <v>0</v>
      </c>
      <c r="K86" s="116">
        <f t="shared" si="27"/>
        <v>0</v>
      </c>
      <c r="L86" s="45">
        <f t="shared" si="27"/>
        <v>0</v>
      </c>
      <c r="M86" s="45">
        <f t="shared" si="27"/>
        <v>0</v>
      </c>
      <c r="N86" s="45">
        <f t="shared" si="27"/>
        <v>0</v>
      </c>
      <c r="O86" s="45">
        <f t="shared" si="27"/>
        <v>376</v>
      </c>
      <c r="P86" s="45">
        <f t="shared" si="27"/>
        <v>79</v>
      </c>
      <c r="Q86" s="45">
        <f t="shared" si="27"/>
        <v>15</v>
      </c>
      <c r="R86" s="45">
        <f t="shared" si="27"/>
        <v>0</v>
      </c>
      <c r="S86" s="45">
        <f t="shared" si="27"/>
        <v>64</v>
      </c>
      <c r="T86" s="41"/>
      <c r="U86" s="40"/>
      <c r="V86" s="40"/>
      <c r="W86" s="40"/>
      <c r="X86" s="40"/>
      <c r="Y86" s="40"/>
      <c r="Z86" s="40"/>
    </row>
    <row r="87" spans="1:26" ht="14">
      <c r="A87" s="40"/>
      <c r="B87" s="40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4">
      <c r="A88" s="40"/>
      <c r="B88" s="40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40"/>
      <c r="P88" s="3" t="s">
        <v>161</v>
      </c>
      <c r="Q88" s="3" t="s">
        <v>161</v>
      </c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4">
      <c r="A89" s="117" t="s">
        <v>162</v>
      </c>
      <c r="B89" s="117"/>
      <c r="C89" s="118">
        <v>383</v>
      </c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9"/>
      <c r="P89" s="120">
        <v>575</v>
      </c>
      <c r="Q89" s="120">
        <v>575</v>
      </c>
      <c r="R89" s="119"/>
      <c r="S89" s="119"/>
      <c r="T89" s="40"/>
      <c r="U89" s="40"/>
      <c r="V89" s="40"/>
      <c r="W89" s="40"/>
      <c r="X89" s="40"/>
      <c r="Y89" s="40"/>
      <c r="Z89" s="40"/>
    </row>
    <row r="90" spans="1:26" ht="14">
      <c r="A90" s="117" t="s">
        <v>163</v>
      </c>
      <c r="B90" s="117"/>
      <c r="C90" s="121">
        <f t="shared" ref="C90:E90" si="28">C86/C89</f>
        <v>7.832898172323759E-3</v>
      </c>
      <c r="D90" s="121" t="e">
        <f t="shared" si="28"/>
        <v>#DIV/0!</v>
      </c>
      <c r="E90" s="121" t="e">
        <f t="shared" si="28"/>
        <v>#DIV/0!</v>
      </c>
      <c r="F90" s="121"/>
      <c r="G90" s="121"/>
      <c r="H90" s="121"/>
      <c r="I90" s="121"/>
      <c r="J90" s="121"/>
      <c r="K90" s="121"/>
      <c r="L90" s="121"/>
      <c r="M90" s="121"/>
      <c r="N90" s="121"/>
      <c r="O90" s="63"/>
      <c r="P90" s="122">
        <f t="shared" ref="P90:Q90" si="29">32/P89</f>
        <v>5.565217391304348E-2</v>
      </c>
      <c r="Q90" s="122">
        <f t="shared" si="29"/>
        <v>5.565217391304348E-2</v>
      </c>
      <c r="R90" s="63"/>
      <c r="S90" s="63"/>
      <c r="T90" s="40"/>
      <c r="U90" s="40"/>
      <c r="V90" s="40"/>
      <c r="W90" s="40"/>
      <c r="X90" s="40"/>
      <c r="Y90" s="40"/>
      <c r="Z90" s="40"/>
    </row>
    <row r="91" spans="1:26" ht="14">
      <c r="A91" s="63"/>
      <c r="B91" s="6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63"/>
      <c r="P91" s="63"/>
      <c r="Q91" s="63"/>
      <c r="R91" s="63"/>
      <c r="S91" s="63"/>
      <c r="T91" s="40"/>
      <c r="U91" s="40"/>
      <c r="V91" s="40"/>
      <c r="W91" s="40"/>
      <c r="X91" s="40"/>
      <c r="Y91" s="40"/>
      <c r="Z91" s="40"/>
    </row>
    <row r="92" spans="1:26" ht="14">
      <c r="A92" s="40"/>
      <c r="B92" s="40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4">
      <c r="A93" s="40"/>
      <c r="B93" s="40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4">
      <c r="A94" s="40"/>
      <c r="B94" s="40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4">
      <c r="A95" s="40"/>
      <c r="B95" s="40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4">
      <c r="A96" s="40"/>
      <c r="B96" s="40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4">
      <c r="A97" s="40"/>
      <c r="B97" s="40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4">
      <c r="A98" s="40"/>
      <c r="B98" s="40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4">
      <c r="A99" s="40"/>
      <c r="B99" s="40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4">
      <c r="A100" s="40"/>
      <c r="B100" s="40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4">
      <c r="A101" s="40"/>
      <c r="B101" s="40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4">
      <c r="A102" s="40"/>
      <c r="B102" s="40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4">
      <c r="A103" s="40"/>
      <c r="B103" s="40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4">
      <c r="A104" s="40"/>
      <c r="B104" s="40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4">
      <c r="A105" s="40"/>
      <c r="B105" s="40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4">
      <c r="A106" s="40"/>
      <c r="B106" s="40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4">
      <c r="A107" s="40"/>
      <c r="B107" s="40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4">
      <c r="A108" s="40"/>
      <c r="B108" s="40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4">
      <c r="A109" s="40"/>
      <c r="B109" s="40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4">
      <c r="A110" s="40"/>
      <c r="B110" s="40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4">
      <c r="A111" s="40"/>
      <c r="B111" s="40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4">
      <c r="A112" s="40"/>
      <c r="B112" s="40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4">
      <c r="A113" s="40"/>
      <c r="B113" s="40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4">
      <c r="A114" s="40"/>
      <c r="B114" s="40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4">
      <c r="A115" s="40"/>
      <c r="B115" s="40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4">
      <c r="A116" s="40"/>
      <c r="B116" s="40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4">
      <c r="A117" s="40"/>
      <c r="B117" s="40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4">
      <c r="A118" s="40"/>
      <c r="B118" s="40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4">
      <c r="A119" s="40"/>
      <c r="B119" s="40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4">
      <c r="A120" s="40"/>
      <c r="B120" s="40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4">
      <c r="A121" s="40"/>
      <c r="B121" s="40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4">
      <c r="A122" s="40"/>
      <c r="B122" s="40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4">
      <c r="A123" s="40"/>
      <c r="B123" s="40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4">
      <c r="A124" s="40"/>
      <c r="B124" s="40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4">
      <c r="A125" s="40"/>
      <c r="B125" s="40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4">
      <c r="A126" s="40"/>
      <c r="B126" s="40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4">
      <c r="A127" s="40"/>
      <c r="B127" s="40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4">
      <c r="A128" s="40"/>
      <c r="B128" s="40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4">
      <c r="A129" s="40"/>
      <c r="B129" s="40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4">
      <c r="A130" s="40"/>
      <c r="B130" s="40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4">
      <c r="A131" s="40"/>
      <c r="B131" s="40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4">
      <c r="A132" s="40"/>
      <c r="B132" s="40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4">
      <c r="A133" s="40"/>
      <c r="B133" s="40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4">
      <c r="A134" s="40"/>
      <c r="B134" s="40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4">
      <c r="A135" s="40"/>
      <c r="B135" s="40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4">
      <c r="A136" s="40"/>
      <c r="B136" s="40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4">
      <c r="A137" s="40"/>
      <c r="B137" s="40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4">
      <c r="A138" s="40"/>
      <c r="B138" s="40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4">
      <c r="A139" s="40"/>
      <c r="B139" s="40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4">
      <c r="A140" s="40"/>
      <c r="B140" s="40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4">
      <c r="A141" s="40"/>
      <c r="B141" s="40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4">
      <c r="A142" s="40"/>
      <c r="B142" s="40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4">
      <c r="A143" s="40"/>
      <c r="B143" s="40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4">
      <c r="A144" s="40"/>
      <c r="B144" s="40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4">
      <c r="A145" s="40"/>
      <c r="B145" s="40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4">
      <c r="A146" s="40"/>
      <c r="B146" s="40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4">
      <c r="A147" s="40"/>
      <c r="B147" s="40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4">
      <c r="A148" s="40"/>
      <c r="B148" s="40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4">
      <c r="A149" s="40"/>
      <c r="B149" s="40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4">
      <c r="A150" s="40"/>
      <c r="B150" s="40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4">
      <c r="A151" s="40"/>
      <c r="B151" s="40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4">
      <c r="A152" s="40"/>
      <c r="B152" s="40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4">
      <c r="A153" s="40"/>
      <c r="B153" s="40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4">
      <c r="A154" s="40"/>
      <c r="B154" s="40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4">
      <c r="A155" s="40"/>
      <c r="B155" s="40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4">
      <c r="A156" s="40"/>
      <c r="B156" s="40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4">
      <c r="A157" s="40"/>
      <c r="B157" s="40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4">
      <c r="A158" s="40"/>
      <c r="B158" s="40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4">
      <c r="A159" s="40"/>
      <c r="B159" s="40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4">
      <c r="A160" s="40"/>
      <c r="B160" s="40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4">
      <c r="A161" s="40"/>
      <c r="B161" s="40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4">
      <c r="A162" s="40"/>
      <c r="B162" s="40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4">
      <c r="A163" s="40"/>
      <c r="B163" s="40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4">
      <c r="A164" s="40"/>
      <c r="B164" s="40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4">
      <c r="A165" s="40"/>
      <c r="B165" s="40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4">
      <c r="A166" s="40"/>
      <c r="B166" s="40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4">
      <c r="A167" s="40"/>
      <c r="B167" s="40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4">
      <c r="A168" s="40"/>
      <c r="B168" s="40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4">
      <c r="A169" s="40"/>
      <c r="B169" s="40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4">
      <c r="A170" s="40"/>
      <c r="B170" s="40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4">
      <c r="A171" s="40"/>
      <c r="B171" s="40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4">
      <c r="A172" s="40"/>
      <c r="B172" s="40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4">
      <c r="A173" s="40"/>
      <c r="B173" s="40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4">
      <c r="A174" s="40"/>
      <c r="B174" s="40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4">
      <c r="A175" s="40"/>
      <c r="B175" s="40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4">
      <c r="A176" s="40"/>
      <c r="B176" s="40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4">
      <c r="A177" s="40"/>
      <c r="B177" s="40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4">
      <c r="A178" s="40"/>
      <c r="B178" s="40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4">
      <c r="A179" s="40"/>
      <c r="B179" s="40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4">
      <c r="A180" s="40"/>
      <c r="B180" s="40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4">
      <c r="A181" s="40"/>
      <c r="B181" s="40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4">
      <c r="A182" s="40"/>
      <c r="B182" s="40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4">
      <c r="A183" s="40"/>
      <c r="B183" s="40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4">
      <c r="A184" s="40"/>
      <c r="B184" s="40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4">
      <c r="A185" s="40"/>
      <c r="B185" s="40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4">
      <c r="A186" s="40"/>
      <c r="B186" s="40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4">
      <c r="A187" s="40"/>
      <c r="B187" s="40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4">
      <c r="A188" s="40"/>
      <c r="B188" s="40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4">
      <c r="A189" s="40"/>
      <c r="B189" s="40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4">
      <c r="A190" s="40"/>
      <c r="B190" s="40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4">
      <c r="A191" s="40"/>
      <c r="B191" s="40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4">
      <c r="A192" s="40"/>
      <c r="B192" s="40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4">
      <c r="A193" s="40"/>
      <c r="B193" s="40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4">
      <c r="A194" s="40"/>
      <c r="B194" s="40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4">
      <c r="A195" s="40"/>
      <c r="B195" s="40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4">
      <c r="A196" s="40"/>
      <c r="B196" s="40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4">
      <c r="A197" s="40"/>
      <c r="B197" s="40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4">
      <c r="A198" s="40"/>
      <c r="B198" s="40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4">
      <c r="A199" s="40"/>
      <c r="B199" s="40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4">
      <c r="A200" s="40"/>
      <c r="B200" s="40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4">
      <c r="A201" s="40"/>
      <c r="B201" s="40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4">
      <c r="A202" s="40"/>
      <c r="B202" s="40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4">
      <c r="A203" s="40"/>
      <c r="B203" s="40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4">
      <c r="A204" s="40"/>
      <c r="B204" s="40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4">
      <c r="A205" s="40"/>
      <c r="B205" s="40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4">
      <c r="A206" s="40"/>
      <c r="B206" s="40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4">
      <c r="A207" s="40"/>
      <c r="B207" s="40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4">
      <c r="A208" s="40"/>
      <c r="B208" s="40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4">
      <c r="A209" s="40"/>
      <c r="B209" s="40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4">
      <c r="A210" s="40"/>
      <c r="B210" s="40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4">
      <c r="A211" s="40"/>
      <c r="B211" s="40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4">
      <c r="A212" s="40"/>
      <c r="B212" s="40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4">
      <c r="A213" s="40"/>
      <c r="B213" s="40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4">
      <c r="A214" s="40"/>
      <c r="B214" s="40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4">
      <c r="A215" s="40"/>
      <c r="B215" s="40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4">
      <c r="A216" s="40"/>
      <c r="B216" s="40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4">
      <c r="A217" s="40"/>
      <c r="B217" s="40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4">
      <c r="A218" s="40"/>
      <c r="B218" s="40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4">
      <c r="A219" s="40"/>
      <c r="B219" s="40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4">
      <c r="A220" s="40"/>
      <c r="B220" s="40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4">
      <c r="A221" s="40"/>
      <c r="B221" s="40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4">
      <c r="A222" s="40"/>
      <c r="B222" s="40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4">
      <c r="A223" s="40"/>
      <c r="B223" s="40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4">
      <c r="A224" s="40"/>
      <c r="B224" s="40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4">
      <c r="A225" s="40"/>
      <c r="B225" s="40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4">
      <c r="A226" s="40"/>
      <c r="B226" s="40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4">
      <c r="A227" s="40"/>
      <c r="B227" s="40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4">
      <c r="A228" s="40"/>
      <c r="B228" s="40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4">
      <c r="A229" s="40"/>
      <c r="B229" s="40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4">
      <c r="A230" s="40"/>
      <c r="B230" s="40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4">
      <c r="A231" s="40"/>
      <c r="B231" s="40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4">
      <c r="A232" s="40"/>
      <c r="B232" s="40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4">
      <c r="A233" s="40"/>
      <c r="B233" s="40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4">
      <c r="A234" s="40"/>
      <c r="B234" s="40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4">
      <c r="A235" s="40"/>
      <c r="B235" s="40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4">
      <c r="A236" s="40"/>
      <c r="B236" s="40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4">
      <c r="A237" s="40"/>
      <c r="B237" s="40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4">
      <c r="A238" s="40"/>
      <c r="B238" s="40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4">
      <c r="A239" s="40"/>
      <c r="B239" s="40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4">
      <c r="A240" s="40"/>
      <c r="B240" s="40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4">
      <c r="A241" s="40"/>
      <c r="B241" s="40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4">
      <c r="A242" s="40"/>
      <c r="B242" s="40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4">
      <c r="A243" s="40"/>
      <c r="B243" s="40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4">
      <c r="A244" s="40"/>
      <c r="B244" s="40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4">
      <c r="A245" s="40"/>
      <c r="B245" s="40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4">
      <c r="A246" s="40"/>
      <c r="B246" s="40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4">
      <c r="A247" s="40"/>
      <c r="B247" s="40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4">
      <c r="A248" s="40"/>
      <c r="B248" s="40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4">
      <c r="A249" s="40"/>
      <c r="B249" s="40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4">
      <c r="A250" s="40"/>
      <c r="B250" s="40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4">
      <c r="A251" s="40"/>
      <c r="B251" s="40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4">
      <c r="A252" s="40"/>
      <c r="B252" s="40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4">
      <c r="A253" s="40"/>
      <c r="B253" s="40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4">
      <c r="A254" s="40"/>
      <c r="B254" s="40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4">
      <c r="A255" s="40"/>
      <c r="B255" s="40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4">
      <c r="A256" s="40"/>
      <c r="B256" s="40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4">
      <c r="A257" s="40"/>
      <c r="B257" s="40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4">
      <c r="A258" s="40"/>
      <c r="B258" s="40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4">
      <c r="A259" s="40"/>
      <c r="B259" s="40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4">
      <c r="A260" s="40"/>
      <c r="B260" s="40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4">
      <c r="A261" s="40"/>
      <c r="B261" s="40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4">
      <c r="A262" s="40"/>
      <c r="B262" s="40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4">
      <c r="A263" s="40"/>
      <c r="B263" s="40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4">
      <c r="A264" s="40"/>
      <c r="B264" s="40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4">
      <c r="A265" s="40"/>
      <c r="B265" s="40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4">
      <c r="A266" s="40"/>
      <c r="B266" s="40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4">
      <c r="A267" s="40"/>
      <c r="B267" s="40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4">
      <c r="A268" s="40"/>
      <c r="B268" s="40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4">
      <c r="A269" s="40"/>
      <c r="B269" s="40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4">
      <c r="A270" s="40"/>
      <c r="B270" s="40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4">
      <c r="A271" s="40"/>
      <c r="B271" s="40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4">
      <c r="A272" s="40"/>
      <c r="B272" s="40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4">
      <c r="A273" s="40"/>
      <c r="B273" s="40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4">
      <c r="A274" s="40"/>
      <c r="B274" s="40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4">
      <c r="A275" s="40"/>
      <c r="B275" s="40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4">
      <c r="A276" s="40"/>
      <c r="B276" s="40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4">
      <c r="A277" s="40"/>
      <c r="B277" s="40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4">
      <c r="A278" s="40"/>
      <c r="B278" s="40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4">
      <c r="A279" s="40"/>
      <c r="B279" s="40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4">
      <c r="A280" s="40"/>
      <c r="B280" s="40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4">
      <c r="A281" s="40"/>
      <c r="B281" s="40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4">
      <c r="A282" s="40"/>
      <c r="B282" s="40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4">
      <c r="A283" s="40"/>
      <c r="B283" s="40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4">
      <c r="A284" s="40"/>
      <c r="B284" s="40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4">
      <c r="A285" s="40"/>
      <c r="B285" s="40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4">
      <c r="A286" s="40"/>
      <c r="B286" s="40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4">
      <c r="A287" s="40"/>
      <c r="B287" s="40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4">
      <c r="A288" s="40"/>
      <c r="B288" s="40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4">
      <c r="A289" s="40"/>
      <c r="B289" s="40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4">
      <c r="A290" s="40"/>
      <c r="B290" s="40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4">
      <c r="A291" s="40"/>
      <c r="B291" s="40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4">
      <c r="A292" s="40"/>
      <c r="B292" s="40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4">
      <c r="A293" s="40"/>
      <c r="B293" s="40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4">
      <c r="A294" s="40"/>
      <c r="B294" s="40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4">
      <c r="A295" s="40"/>
      <c r="B295" s="40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4">
      <c r="A296" s="40"/>
      <c r="B296" s="40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4">
      <c r="A297" s="40"/>
      <c r="B297" s="40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4">
      <c r="A298" s="40"/>
      <c r="B298" s="40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4">
      <c r="A299" s="40"/>
      <c r="B299" s="40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4">
      <c r="A300" s="40"/>
      <c r="B300" s="40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4">
      <c r="A301" s="40"/>
      <c r="B301" s="40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4">
      <c r="A302" s="40"/>
      <c r="B302" s="40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4">
      <c r="A303" s="40"/>
      <c r="B303" s="40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4">
      <c r="A304" s="40"/>
      <c r="B304" s="40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4">
      <c r="A305" s="40"/>
      <c r="B305" s="40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4">
      <c r="A306" s="40"/>
      <c r="B306" s="40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4">
      <c r="A307" s="40"/>
      <c r="B307" s="40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4">
      <c r="A308" s="40"/>
      <c r="B308" s="40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4">
      <c r="A309" s="40"/>
      <c r="B309" s="40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4">
      <c r="A310" s="40"/>
      <c r="B310" s="40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4">
      <c r="A311" s="40"/>
      <c r="B311" s="40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4">
      <c r="A312" s="40"/>
      <c r="B312" s="40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4">
      <c r="A313" s="40"/>
      <c r="B313" s="40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4">
      <c r="A314" s="40"/>
      <c r="B314" s="40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4">
      <c r="A315" s="40"/>
      <c r="B315" s="40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4">
      <c r="A316" s="40"/>
      <c r="B316" s="40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4">
      <c r="A317" s="40"/>
      <c r="B317" s="40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4">
      <c r="A318" s="40"/>
      <c r="B318" s="40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4">
      <c r="A319" s="40"/>
      <c r="B319" s="40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4">
      <c r="A320" s="40"/>
      <c r="B320" s="40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4">
      <c r="A321" s="40"/>
      <c r="B321" s="40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4">
      <c r="A322" s="40"/>
      <c r="B322" s="40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4">
      <c r="A323" s="40"/>
      <c r="B323" s="40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4">
      <c r="A324" s="40"/>
      <c r="B324" s="40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4">
      <c r="A325" s="40"/>
      <c r="B325" s="40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4">
      <c r="A326" s="40"/>
      <c r="B326" s="40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4">
      <c r="A327" s="40"/>
      <c r="B327" s="40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4">
      <c r="A328" s="40"/>
      <c r="B328" s="40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4">
      <c r="A329" s="40"/>
      <c r="B329" s="40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4">
      <c r="A330" s="40"/>
      <c r="B330" s="40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4">
      <c r="A331" s="40"/>
      <c r="B331" s="40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4">
      <c r="A332" s="40"/>
      <c r="B332" s="40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4">
      <c r="A333" s="40"/>
      <c r="B333" s="40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4">
      <c r="A334" s="40"/>
      <c r="B334" s="40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4">
      <c r="A335" s="40"/>
      <c r="B335" s="40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4">
      <c r="A336" s="40"/>
      <c r="B336" s="40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4">
      <c r="A337" s="40"/>
      <c r="B337" s="40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4">
      <c r="A338" s="40"/>
      <c r="B338" s="40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4">
      <c r="A339" s="40"/>
      <c r="B339" s="40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4">
      <c r="A340" s="40"/>
      <c r="B340" s="40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4">
      <c r="A341" s="40"/>
      <c r="B341" s="40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4">
      <c r="A342" s="40"/>
      <c r="B342" s="40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4">
      <c r="A343" s="40"/>
      <c r="B343" s="40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4">
      <c r="A344" s="40"/>
      <c r="B344" s="40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4">
      <c r="A345" s="40"/>
      <c r="B345" s="40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4">
      <c r="A346" s="40"/>
      <c r="B346" s="40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4">
      <c r="A347" s="40"/>
      <c r="B347" s="40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4">
      <c r="A348" s="40"/>
      <c r="B348" s="40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4">
      <c r="A349" s="40"/>
      <c r="B349" s="40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4">
      <c r="A350" s="40"/>
      <c r="B350" s="40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4">
      <c r="A351" s="40"/>
      <c r="B351" s="40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4">
      <c r="A352" s="40"/>
      <c r="B352" s="40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4">
      <c r="A353" s="40"/>
      <c r="B353" s="40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4">
      <c r="A354" s="40"/>
      <c r="B354" s="40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4">
      <c r="A355" s="40"/>
      <c r="B355" s="40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4">
      <c r="A356" s="40"/>
      <c r="B356" s="40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4">
      <c r="A357" s="40"/>
      <c r="B357" s="40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4">
      <c r="A358" s="40"/>
      <c r="B358" s="40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4">
      <c r="A359" s="40"/>
      <c r="B359" s="40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4">
      <c r="A360" s="40"/>
      <c r="B360" s="40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4">
      <c r="A361" s="40"/>
      <c r="B361" s="40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4">
      <c r="A362" s="40"/>
      <c r="B362" s="40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4">
      <c r="A363" s="40"/>
      <c r="B363" s="40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4">
      <c r="A364" s="40"/>
      <c r="B364" s="40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4">
      <c r="A365" s="40"/>
      <c r="B365" s="40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4">
      <c r="A366" s="40"/>
      <c r="B366" s="40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4">
      <c r="A367" s="40"/>
      <c r="B367" s="40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4">
      <c r="A368" s="40"/>
      <c r="B368" s="40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4">
      <c r="A369" s="40"/>
      <c r="B369" s="40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4">
      <c r="A370" s="40"/>
      <c r="B370" s="40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4">
      <c r="A371" s="40"/>
      <c r="B371" s="40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4">
      <c r="A372" s="40"/>
      <c r="B372" s="40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4">
      <c r="A373" s="40"/>
      <c r="B373" s="40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4">
      <c r="A374" s="40"/>
      <c r="B374" s="40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4">
      <c r="A375" s="40"/>
      <c r="B375" s="40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4">
      <c r="A376" s="40"/>
      <c r="B376" s="40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4">
      <c r="A377" s="40"/>
      <c r="B377" s="40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4">
      <c r="A378" s="40"/>
      <c r="B378" s="40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4">
      <c r="A379" s="40"/>
      <c r="B379" s="40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4">
      <c r="A380" s="40"/>
      <c r="B380" s="40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4">
      <c r="A381" s="40"/>
      <c r="B381" s="40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4">
      <c r="A382" s="40"/>
      <c r="B382" s="40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4">
      <c r="A383" s="40"/>
      <c r="B383" s="40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4">
      <c r="A384" s="40"/>
      <c r="B384" s="40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4">
      <c r="A385" s="40"/>
      <c r="B385" s="40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4">
      <c r="A386" s="40"/>
      <c r="B386" s="40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4">
      <c r="A387" s="40"/>
      <c r="B387" s="40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4">
      <c r="A388" s="40"/>
      <c r="B388" s="40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4">
      <c r="A389" s="40"/>
      <c r="B389" s="40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4">
      <c r="A390" s="40"/>
      <c r="B390" s="40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4">
      <c r="A391" s="40"/>
      <c r="B391" s="40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4">
      <c r="A392" s="40"/>
      <c r="B392" s="40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4">
      <c r="A393" s="40"/>
      <c r="B393" s="40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4">
      <c r="A394" s="40"/>
      <c r="B394" s="40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4">
      <c r="A395" s="40"/>
      <c r="B395" s="40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4">
      <c r="A396" s="40"/>
      <c r="B396" s="40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4">
      <c r="A397" s="40"/>
      <c r="B397" s="40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4">
      <c r="A398" s="40"/>
      <c r="B398" s="40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4">
      <c r="A399" s="40"/>
      <c r="B399" s="40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4">
      <c r="A400" s="40"/>
      <c r="B400" s="40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4">
      <c r="A401" s="40"/>
      <c r="B401" s="40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4">
      <c r="A402" s="40"/>
      <c r="B402" s="40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4">
      <c r="A403" s="40"/>
      <c r="B403" s="40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4">
      <c r="A404" s="40"/>
      <c r="B404" s="40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4">
      <c r="A405" s="40"/>
      <c r="B405" s="40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4">
      <c r="A406" s="40"/>
      <c r="B406" s="40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4">
      <c r="A407" s="40"/>
      <c r="B407" s="40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4">
      <c r="A408" s="40"/>
      <c r="B408" s="40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4">
      <c r="A409" s="40"/>
      <c r="B409" s="40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4">
      <c r="A410" s="40"/>
      <c r="B410" s="40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4">
      <c r="A411" s="40"/>
      <c r="B411" s="40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4">
      <c r="A412" s="40"/>
      <c r="B412" s="40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4">
      <c r="A413" s="40"/>
      <c r="B413" s="40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4">
      <c r="A414" s="40"/>
      <c r="B414" s="40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4">
      <c r="A415" s="40"/>
      <c r="B415" s="40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4">
      <c r="A416" s="40"/>
      <c r="B416" s="40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4">
      <c r="A417" s="40"/>
      <c r="B417" s="40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4">
      <c r="A418" s="40"/>
      <c r="B418" s="40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4">
      <c r="A419" s="40"/>
      <c r="B419" s="40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4">
      <c r="A420" s="40"/>
      <c r="B420" s="40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4">
      <c r="A421" s="40"/>
      <c r="B421" s="40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4">
      <c r="A422" s="40"/>
      <c r="B422" s="40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4">
      <c r="A423" s="40"/>
      <c r="B423" s="40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4">
      <c r="A424" s="40"/>
      <c r="B424" s="40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4">
      <c r="A425" s="40"/>
      <c r="B425" s="40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4">
      <c r="A426" s="40"/>
      <c r="B426" s="40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4">
      <c r="A427" s="40"/>
      <c r="B427" s="40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4">
      <c r="A428" s="40"/>
      <c r="B428" s="40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4">
      <c r="A429" s="40"/>
      <c r="B429" s="40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4">
      <c r="A430" s="40"/>
      <c r="B430" s="40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4">
      <c r="A431" s="40"/>
      <c r="B431" s="40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4">
      <c r="A432" s="40"/>
      <c r="B432" s="40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4">
      <c r="A433" s="40"/>
      <c r="B433" s="40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4">
      <c r="A434" s="40"/>
      <c r="B434" s="40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4">
      <c r="A435" s="40"/>
      <c r="B435" s="40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4">
      <c r="A436" s="40"/>
      <c r="B436" s="40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4">
      <c r="A437" s="40"/>
      <c r="B437" s="40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4">
      <c r="A438" s="40"/>
      <c r="B438" s="40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4">
      <c r="A439" s="40"/>
      <c r="B439" s="40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4">
      <c r="A440" s="40"/>
      <c r="B440" s="40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4">
      <c r="A441" s="40"/>
      <c r="B441" s="40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4">
      <c r="A442" s="40"/>
      <c r="B442" s="40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4">
      <c r="A443" s="40"/>
      <c r="B443" s="40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4">
      <c r="A444" s="40"/>
      <c r="B444" s="40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4">
      <c r="A445" s="40"/>
      <c r="B445" s="40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4">
      <c r="A446" s="40"/>
      <c r="B446" s="40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4">
      <c r="A447" s="40"/>
      <c r="B447" s="40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4">
      <c r="A448" s="40"/>
      <c r="B448" s="40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4">
      <c r="A449" s="40"/>
      <c r="B449" s="40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4">
      <c r="A450" s="40"/>
      <c r="B450" s="40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4">
      <c r="A451" s="40"/>
      <c r="B451" s="40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4">
      <c r="A452" s="40"/>
      <c r="B452" s="40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4">
      <c r="A453" s="40"/>
      <c r="B453" s="40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4">
      <c r="A454" s="40"/>
      <c r="B454" s="40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4">
      <c r="A455" s="40"/>
      <c r="B455" s="40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4">
      <c r="A456" s="40"/>
      <c r="B456" s="40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4">
      <c r="A457" s="40"/>
      <c r="B457" s="40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4">
      <c r="A458" s="40"/>
      <c r="B458" s="40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4">
      <c r="A459" s="40"/>
      <c r="B459" s="40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4">
      <c r="A460" s="40"/>
      <c r="B460" s="40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4">
      <c r="A461" s="40"/>
      <c r="B461" s="40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4">
      <c r="A462" s="40"/>
      <c r="B462" s="40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4">
      <c r="A463" s="40"/>
      <c r="B463" s="40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4">
      <c r="A464" s="40"/>
      <c r="B464" s="40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4">
      <c r="A465" s="40"/>
      <c r="B465" s="40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4">
      <c r="A466" s="40"/>
      <c r="B466" s="40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4">
      <c r="A467" s="40"/>
      <c r="B467" s="40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4">
      <c r="A468" s="40"/>
      <c r="B468" s="40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4">
      <c r="A469" s="40"/>
      <c r="B469" s="40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4">
      <c r="A470" s="40"/>
      <c r="B470" s="40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4">
      <c r="A471" s="40"/>
      <c r="B471" s="40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4">
      <c r="A472" s="40"/>
      <c r="B472" s="40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4">
      <c r="A473" s="40"/>
      <c r="B473" s="40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4">
      <c r="A474" s="40"/>
      <c r="B474" s="40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4">
      <c r="A475" s="40"/>
      <c r="B475" s="40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4">
      <c r="A476" s="40"/>
      <c r="B476" s="40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4">
      <c r="A477" s="40"/>
      <c r="B477" s="40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4">
      <c r="A478" s="40"/>
      <c r="B478" s="40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4">
      <c r="A479" s="40"/>
      <c r="B479" s="40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4">
      <c r="A480" s="40"/>
      <c r="B480" s="40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4">
      <c r="A481" s="40"/>
      <c r="B481" s="40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4">
      <c r="A482" s="40"/>
      <c r="B482" s="40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4">
      <c r="A483" s="40"/>
      <c r="B483" s="40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4">
      <c r="A484" s="40"/>
      <c r="B484" s="40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4">
      <c r="A485" s="40"/>
      <c r="B485" s="40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4">
      <c r="A486" s="40"/>
      <c r="B486" s="40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4">
      <c r="A487" s="40"/>
      <c r="B487" s="40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4">
      <c r="A488" s="40"/>
      <c r="B488" s="40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4">
      <c r="A489" s="40"/>
      <c r="B489" s="40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4">
      <c r="A490" s="40"/>
      <c r="B490" s="40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4">
      <c r="A491" s="40"/>
      <c r="B491" s="40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4">
      <c r="A492" s="40"/>
      <c r="B492" s="40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4">
      <c r="A493" s="40"/>
      <c r="B493" s="40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4">
      <c r="A494" s="40"/>
      <c r="B494" s="40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4">
      <c r="A495" s="40"/>
      <c r="B495" s="40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4">
      <c r="A496" s="40"/>
      <c r="B496" s="40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4">
      <c r="A497" s="40"/>
      <c r="B497" s="40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4">
      <c r="A498" s="40"/>
      <c r="B498" s="40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4">
      <c r="A499" s="40"/>
      <c r="B499" s="40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4">
      <c r="A500" s="40"/>
      <c r="B500" s="40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4">
      <c r="A501" s="40"/>
      <c r="B501" s="40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4">
      <c r="A502" s="40"/>
      <c r="B502" s="40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4">
      <c r="A503" s="40"/>
      <c r="B503" s="40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4">
      <c r="A504" s="40"/>
      <c r="B504" s="40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4">
      <c r="A505" s="40"/>
      <c r="B505" s="40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4">
      <c r="A506" s="40"/>
      <c r="B506" s="40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4">
      <c r="A507" s="40"/>
      <c r="B507" s="40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4">
      <c r="A508" s="40"/>
      <c r="B508" s="40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4">
      <c r="A509" s="40"/>
      <c r="B509" s="40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4">
      <c r="A510" s="40"/>
      <c r="B510" s="40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4">
      <c r="A511" s="40"/>
      <c r="B511" s="40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4">
      <c r="A512" s="40"/>
      <c r="B512" s="40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4">
      <c r="A513" s="40"/>
      <c r="B513" s="40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4">
      <c r="A514" s="40"/>
      <c r="B514" s="40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4">
      <c r="A515" s="40"/>
      <c r="B515" s="40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4">
      <c r="A516" s="40"/>
      <c r="B516" s="40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4">
      <c r="A517" s="40"/>
      <c r="B517" s="40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4">
      <c r="A518" s="40"/>
      <c r="B518" s="40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4">
      <c r="A519" s="40"/>
      <c r="B519" s="40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4">
      <c r="A520" s="40"/>
      <c r="B520" s="40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4">
      <c r="A521" s="40"/>
      <c r="B521" s="40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4">
      <c r="A522" s="40"/>
      <c r="B522" s="40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4">
      <c r="A523" s="40"/>
      <c r="B523" s="40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4">
      <c r="A524" s="40"/>
      <c r="B524" s="40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4">
      <c r="A525" s="40"/>
      <c r="B525" s="40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4">
      <c r="A526" s="40"/>
      <c r="B526" s="40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4">
      <c r="A527" s="40"/>
      <c r="B527" s="40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4">
      <c r="A528" s="40"/>
      <c r="B528" s="40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4">
      <c r="A529" s="40"/>
      <c r="B529" s="40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4">
      <c r="A530" s="40"/>
      <c r="B530" s="40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4">
      <c r="A531" s="40"/>
      <c r="B531" s="40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4">
      <c r="A532" s="40"/>
      <c r="B532" s="40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4">
      <c r="A533" s="40"/>
      <c r="B533" s="40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4">
      <c r="A534" s="40"/>
      <c r="B534" s="40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4">
      <c r="A535" s="40"/>
      <c r="B535" s="40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4">
      <c r="A536" s="40"/>
      <c r="B536" s="40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4">
      <c r="A537" s="40"/>
      <c r="B537" s="40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4">
      <c r="A538" s="40"/>
      <c r="B538" s="40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4">
      <c r="A539" s="40"/>
      <c r="B539" s="40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4">
      <c r="A540" s="40"/>
      <c r="B540" s="40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4">
      <c r="A541" s="40"/>
      <c r="B541" s="40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4">
      <c r="A542" s="40"/>
      <c r="B542" s="40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4">
      <c r="A543" s="40"/>
      <c r="B543" s="40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4">
      <c r="A544" s="40"/>
      <c r="B544" s="40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4">
      <c r="A545" s="40"/>
      <c r="B545" s="40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4">
      <c r="A546" s="40"/>
      <c r="B546" s="40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4">
      <c r="A547" s="40"/>
      <c r="B547" s="40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4">
      <c r="A548" s="40"/>
      <c r="B548" s="40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4">
      <c r="A549" s="40"/>
      <c r="B549" s="40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4">
      <c r="A550" s="40"/>
      <c r="B550" s="40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4">
      <c r="A551" s="40"/>
      <c r="B551" s="40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4">
      <c r="A552" s="40"/>
      <c r="B552" s="40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4">
      <c r="A553" s="40"/>
      <c r="B553" s="40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4">
      <c r="A554" s="40"/>
      <c r="B554" s="40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4">
      <c r="A555" s="40"/>
      <c r="B555" s="40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4">
      <c r="A556" s="40"/>
      <c r="B556" s="40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4">
      <c r="A557" s="40"/>
      <c r="B557" s="40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4">
      <c r="A558" s="40"/>
      <c r="B558" s="40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4">
      <c r="A559" s="40"/>
      <c r="B559" s="40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4">
      <c r="A560" s="40"/>
      <c r="B560" s="40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4">
      <c r="A561" s="40"/>
      <c r="B561" s="40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4">
      <c r="A562" s="40"/>
      <c r="B562" s="40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4">
      <c r="A563" s="40"/>
      <c r="B563" s="40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4">
      <c r="A564" s="40"/>
      <c r="B564" s="40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4">
      <c r="A565" s="40"/>
      <c r="B565" s="40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4">
      <c r="A566" s="40"/>
      <c r="B566" s="40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4">
      <c r="A567" s="40"/>
      <c r="B567" s="40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4">
      <c r="A568" s="40"/>
      <c r="B568" s="40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4">
      <c r="A569" s="40"/>
      <c r="B569" s="40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4">
      <c r="A570" s="40"/>
      <c r="B570" s="40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4">
      <c r="A571" s="40"/>
      <c r="B571" s="40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4">
      <c r="A572" s="40"/>
      <c r="B572" s="40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4">
      <c r="A573" s="40"/>
      <c r="B573" s="40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4">
      <c r="A574" s="40"/>
      <c r="B574" s="40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4">
      <c r="A575" s="40"/>
      <c r="B575" s="40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4">
      <c r="A576" s="40"/>
      <c r="B576" s="40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4">
      <c r="A577" s="40"/>
      <c r="B577" s="40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4">
      <c r="A578" s="40"/>
      <c r="B578" s="40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4">
      <c r="A579" s="40"/>
      <c r="B579" s="40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4">
      <c r="A580" s="40"/>
      <c r="B580" s="40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4">
      <c r="A581" s="40"/>
      <c r="B581" s="40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4">
      <c r="A582" s="40"/>
      <c r="B582" s="40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4">
      <c r="A583" s="40"/>
      <c r="B583" s="40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4">
      <c r="A584" s="40"/>
      <c r="B584" s="40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4">
      <c r="A585" s="40"/>
      <c r="B585" s="40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4">
      <c r="A586" s="40"/>
      <c r="B586" s="40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4">
      <c r="A587" s="40"/>
      <c r="B587" s="40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4">
      <c r="A588" s="40"/>
      <c r="B588" s="40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4">
      <c r="A589" s="40"/>
      <c r="B589" s="40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4">
      <c r="A590" s="40"/>
      <c r="B590" s="40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4">
      <c r="A591" s="40"/>
      <c r="B591" s="40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4">
      <c r="A592" s="40"/>
      <c r="B592" s="40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4">
      <c r="A593" s="40"/>
      <c r="B593" s="40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4">
      <c r="A594" s="40"/>
      <c r="B594" s="40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4">
      <c r="A595" s="40"/>
      <c r="B595" s="40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4">
      <c r="A596" s="40"/>
      <c r="B596" s="40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4">
      <c r="A597" s="40"/>
      <c r="B597" s="40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4">
      <c r="A598" s="40"/>
      <c r="B598" s="40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4">
      <c r="A599" s="40"/>
      <c r="B599" s="40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4">
      <c r="A600" s="40"/>
      <c r="B600" s="40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4">
      <c r="A601" s="40"/>
      <c r="B601" s="40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4">
      <c r="A602" s="40"/>
      <c r="B602" s="40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4">
      <c r="A603" s="40"/>
      <c r="B603" s="40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4">
      <c r="A604" s="40"/>
      <c r="B604" s="40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4">
      <c r="A605" s="40"/>
      <c r="B605" s="40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4">
      <c r="A606" s="40"/>
      <c r="B606" s="40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4">
      <c r="A607" s="40"/>
      <c r="B607" s="40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4">
      <c r="A608" s="40"/>
      <c r="B608" s="40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4">
      <c r="A609" s="40"/>
      <c r="B609" s="40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4">
      <c r="A610" s="40"/>
      <c r="B610" s="40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4">
      <c r="A611" s="40"/>
      <c r="B611" s="40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4">
      <c r="A612" s="40"/>
      <c r="B612" s="40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4">
      <c r="A613" s="40"/>
      <c r="B613" s="40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4">
      <c r="A614" s="40"/>
      <c r="B614" s="40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4">
      <c r="A615" s="40"/>
      <c r="B615" s="40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4">
      <c r="A616" s="40"/>
      <c r="B616" s="40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4">
      <c r="A617" s="40"/>
      <c r="B617" s="40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4">
      <c r="A618" s="40"/>
      <c r="B618" s="40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4">
      <c r="A619" s="40"/>
      <c r="B619" s="40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4">
      <c r="A620" s="40"/>
      <c r="B620" s="40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4">
      <c r="A621" s="40"/>
      <c r="B621" s="40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4">
      <c r="A622" s="40"/>
      <c r="B622" s="40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4">
      <c r="A623" s="40"/>
      <c r="B623" s="40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4">
      <c r="A624" s="40"/>
      <c r="B624" s="40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4">
      <c r="A625" s="40"/>
      <c r="B625" s="40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4">
      <c r="A626" s="40"/>
      <c r="B626" s="40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4">
      <c r="A627" s="40"/>
      <c r="B627" s="40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4">
      <c r="A628" s="40"/>
      <c r="B628" s="40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4">
      <c r="A629" s="40"/>
      <c r="B629" s="40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4">
      <c r="A630" s="40"/>
      <c r="B630" s="40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4">
      <c r="A631" s="40"/>
      <c r="B631" s="40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4">
      <c r="A632" s="40"/>
      <c r="B632" s="40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4">
      <c r="A633" s="40"/>
      <c r="B633" s="40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4">
      <c r="A634" s="40"/>
      <c r="B634" s="40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4">
      <c r="A635" s="40"/>
      <c r="B635" s="40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4">
      <c r="A636" s="40"/>
      <c r="B636" s="40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4">
      <c r="A637" s="40"/>
      <c r="B637" s="40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4">
      <c r="A638" s="40"/>
      <c r="B638" s="40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4">
      <c r="A639" s="40"/>
      <c r="B639" s="40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4">
      <c r="A640" s="40"/>
      <c r="B640" s="40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4">
      <c r="A641" s="40"/>
      <c r="B641" s="40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4">
      <c r="A642" s="40"/>
      <c r="B642" s="40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4">
      <c r="A643" s="40"/>
      <c r="B643" s="40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4">
      <c r="A644" s="40"/>
      <c r="B644" s="40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4">
      <c r="A645" s="40"/>
      <c r="B645" s="40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4">
      <c r="A646" s="40"/>
      <c r="B646" s="40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4">
      <c r="A647" s="40"/>
      <c r="B647" s="40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4">
      <c r="A648" s="40"/>
      <c r="B648" s="40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4">
      <c r="A649" s="40"/>
      <c r="B649" s="40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4">
      <c r="A650" s="40"/>
      <c r="B650" s="40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4">
      <c r="A651" s="40"/>
      <c r="B651" s="40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4">
      <c r="A652" s="40"/>
      <c r="B652" s="40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4">
      <c r="A653" s="40"/>
      <c r="B653" s="40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4">
      <c r="A654" s="40"/>
      <c r="B654" s="40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4">
      <c r="A655" s="40"/>
      <c r="B655" s="40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4">
      <c r="A656" s="40"/>
      <c r="B656" s="40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4">
      <c r="A657" s="40"/>
      <c r="B657" s="40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4">
      <c r="A658" s="40"/>
      <c r="B658" s="40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4">
      <c r="A659" s="40"/>
      <c r="B659" s="40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4">
      <c r="A660" s="40"/>
      <c r="B660" s="40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4">
      <c r="A661" s="40"/>
      <c r="B661" s="40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4">
      <c r="A662" s="40"/>
      <c r="B662" s="40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4">
      <c r="A663" s="40"/>
      <c r="B663" s="40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4">
      <c r="A664" s="40"/>
      <c r="B664" s="40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4">
      <c r="A665" s="40"/>
      <c r="B665" s="40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4">
      <c r="A666" s="40"/>
      <c r="B666" s="40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4">
      <c r="A667" s="40"/>
      <c r="B667" s="40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4">
      <c r="A668" s="40"/>
      <c r="B668" s="40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4">
      <c r="A669" s="40"/>
      <c r="B669" s="40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4">
      <c r="A670" s="40"/>
      <c r="B670" s="40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4">
      <c r="A671" s="40"/>
      <c r="B671" s="40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4">
      <c r="A672" s="40"/>
      <c r="B672" s="40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4">
      <c r="A673" s="40"/>
      <c r="B673" s="40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4">
      <c r="A674" s="40"/>
      <c r="B674" s="40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4">
      <c r="A675" s="40"/>
      <c r="B675" s="40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4">
      <c r="A676" s="40"/>
      <c r="B676" s="40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4">
      <c r="A677" s="40"/>
      <c r="B677" s="40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4">
      <c r="A678" s="40"/>
      <c r="B678" s="40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4">
      <c r="A679" s="40"/>
      <c r="B679" s="40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4">
      <c r="A680" s="40"/>
      <c r="B680" s="40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4">
      <c r="A681" s="40"/>
      <c r="B681" s="40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4">
      <c r="A682" s="40"/>
      <c r="B682" s="40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4">
      <c r="A683" s="40"/>
      <c r="B683" s="40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4">
      <c r="A684" s="40"/>
      <c r="B684" s="40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4">
      <c r="A685" s="40"/>
      <c r="B685" s="40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4">
      <c r="A686" s="40"/>
      <c r="B686" s="40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4">
      <c r="A687" s="40"/>
      <c r="B687" s="40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4">
      <c r="A688" s="40"/>
      <c r="B688" s="40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4">
      <c r="A689" s="40"/>
      <c r="B689" s="40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4">
      <c r="A690" s="40"/>
      <c r="B690" s="40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4">
      <c r="A691" s="40"/>
      <c r="B691" s="40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4">
      <c r="A692" s="40"/>
      <c r="B692" s="40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4">
      <c r="A693" s="40"/>
      <c r="B693" s="40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4">
      <c r="A694" s="40"/>
      <c r="B694" s="40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4">
      <c r="A695" s="40"/>
      <c r="B695" s="40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4">
      <c r="A696" s="40"/>
      <c r="B696" s="40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4">
      <c r="A697" s="40"/>
      <c r="B697" s="40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4">
      <c r="A698" s="40"/>
      <c r="B698" s="40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4">
      <c r="A699" s="40"/>
      <c r="B699" s="40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4">
      <c r="A700" s="40"/>
      <c r="B700" s="40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4">
      <c r="A701" s="40"/>
      <c r="B701" s="40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4">
      <c r="A702" s="40"/>
      <c r="B702" s="40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4">
      <c r="A703" s="40"/>
      <c r="B703" s="40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4">
      <c r="A704" s="40"/>
      <c r="B704" s="40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4">
      <c r="A705" s="40"/>
      <c r="B705" s="40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4">
      <c r="A706" s="40"/>
      <c r="B706" s="40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4">
      <c r="A707" s="40"/>
      <c r="B707" s="40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4">
      <c r="A708" s="40"/>
      <c r="B708" s="40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4">
      <c r="A709" s="40"/>
      <c r="B709" s="40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4">
      <c r="A710" s="40"/>
      <c r="B710" s="40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4">
      <c r="A711" s="40"/>
      <c r="B711" s="40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4">
      <c r="A712" s="40"/>
      <c r="B712" s="40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4">
      <c r="A713" s="40"/>
      <c r="B713" s="40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4">
      <c r="A714" s="40"/>
      <c r="B714" s="40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4">
      <c r="A715" s="40"/>
      <c r="B715" s="40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4">
      <c r="A716" s="40"/>
      <c r="B716" s="40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4">
      <c r="A717" s="40"/>
      <c r="B717" s="40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4">
      <c r="A718" s="40"/>
      <c r="B718" s="40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4">
      <c r="A719" s="40"/>
      <c r="B719" s="40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4">
      <c r="A720" s="40"/>
      <c r="B720" s="40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4">
      <c r="A721" s="40"/>
      <c r="B721" s="40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4">
      <c r="A722" s="40"/>
      <c r="B722" s="40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4">
      <c r="A723" s="40"/>
      <c r="B723" s="40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4">
      <c r="A724" s="40"/>
      <c r="B724" s="40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4">
      <c r="A725" s="40"/>
      <c r="B725" s="40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4">
      <c r="A726" s="40"/>
      <c r="B726" s="40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4">
      <c r="A727" s="40"/>
      <c r="B727" s="40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4">
      <c r="A728" s="40"/>
      <c r="B728" s="40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4">
      <c r="A729" s="40"/>
      <c r="B729" s="40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4">
      <c r="A730" s="40"/>
      <c r="B730" s="40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4">
      <c r="A731" s="40"/>
      <c r="B731" s="40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4">
      <c r="A732" s="40"/>
      <c r="B732" s="40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4">
      <c r="A733" s="40"/>
      <c r="B733" s="40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4">
      <c r="A734" s="40"/>
      <c r="B734" s="40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4">
      <c r="A735" s="40"/>
      <c r="B735" s="40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4">
      <c r="A736" s="40"/>
      <c r="B736" s="40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4">
      <c r="A737" s="40"/>
      <c r="B737" s="40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4">
      <c r="A738" s="40"/>
      <c r="B738" s="40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4">
      <c r="A739" s="40"/>
      <c r="B739" s="40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4">
      <c r="A740" s="40"/>
      <c r="B740" s="40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4">
      <c r="A741" s="40"/>
      <c r="B741" s="40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4">
      <c r="A742" s="40"/>
      <c r="B742" s="40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4">
      <c r="A743" s="40"/>
      <c r="B743" s="40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4">
      <c r="A744" s="40"/>
      <c r="B744" s="40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4">
      <c r="A745" s="40"/>
      <c r="B745" s="40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4">
      <c r="A746" s="40"/>
      <c r="B746" s="40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4">
      <c r="A747" s="40"/>
      <c r="B747" s="40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4">
      <c r="A748" s="40"/>
      <c r="B748" s="40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4">
      <c r="A749" s="40"/>
      <c r="B749" s="40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4">
      <c r="A750" s="40"/>
      <c r="B750" s="40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4">
      <c r="A751" s="40"/>
      <c r="B751" s="40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4">
      <c r="A752" s="40"/>
      <c r="B752" s="40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4">
      <c r="A753" s="40"/>
      <c r="B753" s="40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4">
      <c r="A754" s="40"/>
      <c r="B754" s="40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4">
      <c r="A755" s="40"/>
      <c r="B755" s="40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4">
      <c r="A756" s="40"/>
      <c r="B756" s="40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4">
      <c r="A757" s="40"/>
      <c r="B757" s="40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4">
      <c r="A758" s="40"/>
      <c r="B758" s="40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4">
      <c r="A759" s="40"/>
      <c r="B759" s="40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4">
      <c r="A760" s="40"/>
      <c r="B760" s="40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4">
      <c r="A761" s="40"/>
      <c r="B761" s="40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4">
      <c r="A762" s="40"/>
      <c r="B762" s="40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4">
      <c r="A763" s="40"/>
      <c r="B763" s="40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4">
      <c r="A764" s="40"/>
      <c r="B764" s="40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4">
      <c r="A765" s="40"/>
      <c r="B765" s="40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4">
      <c r="A766" s="40"/>
      <c r="B766" s="40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4">
      <c r="A767" s="40"/>
      <c r="B767" s="40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4">
      <c r="A768" s="40"/>
      <c r="B768" s="40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4">
      <c r="A769" s="40"/>
      <c r="B769" s="40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4">
      <c r="A770" s="40"/>
      <c r="B770" s="40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4">
      <c r="A771" s="40"/>
      <c r="B771" s="40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4">
      <c r="A772" s="40"/>
      <c r="B772" s="40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4">
      <c r="A773" s="40"/>
      <c r="B773" s="40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4">
      <c r="A774" s="40"/>
      <c r="B774" s="40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4">
      <c r="A775" s="40"/>
      <c r="B775" s="40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4">
      <c r="A776" s="40"/>
      <c r="B776" s="40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4">
      <c r="A777" s="40"/>
      <c r="B777" s="40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4">
      <c r="A778" s="40"/>
      <c r="B778" s="40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4">
      <c r="A779" s="40"/>
      <c r="B779" s="40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4">
      <c r="A780" s="40"/>
      <c r="B780" s="40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4">
      <c r="A781" s="40"/>
      <c r="B781" s="40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4">
      <c r="A782" s="40"/>
      <c r="B782" s="40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4">
      <c r="A783" s="40"/>
      <c r="B783" s="40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4">
      <c r="A784" s="40"/>
      <c r="B784" s="40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4">
      <c r="A785" s="40"/>
      <c r="B785" s="40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4">
      <c r="A786" s="40"/>
      <c r="B786" s="40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4">
      <c r="A787" s="40"/>
      <c r="B787" s="40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4">
      <c r="A788" s="40"/>
      <c r="B788" s="40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4">
      <c r="A789" s="40"/>
      <c r="B789" s="40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4">
      <c r="A790" s="40"/>
      <c r="B790" s="40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4">
      <c r="A791" s="40"/>
      <c r="B791" s="40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4">
      <c r="A792" s="40"/>
      <c r="B792" s="40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4">
      <c r="A793" s="40"/>
      <c r="B793" s="40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4">
      <c r="A794" s="40"/>
      <c r="B794" s="40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4">
      <c r="A795" s="40"/>
      <c r="B795" s="40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4">
      <c r="A796" s="40"/>
      <c r="B796" s="40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4">
      <c r="A797" s="40"/>
      <c r="B797" s="40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4">
      <c r="A798" s="40"/>
      <c r="B798" s="40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4">
      <c r="A799" s="40"/>
      <c r="B799" s="40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4">
      <c r="A800" s="40"/>
      <c r="B800" s="40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4">
      <c r="A801" s="40"/>
      <c r="B801" s="40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4">
      <c r="A802" s="40"/>
      <c r="B802" s="40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4">
      <c r="A803" s="40"/>
      <c r="B803" s="40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4">
      <c r="A804" s="40"/>
      <c r="B804" s="40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4">
      <c r="A805" s="40"/>
      <c r="B805" s="40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4">
      <c r="A806" s="40"/>
      <c r="B806" s="40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4">
      <c r="A807" s="40"/>
      <c r="B807" s="40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4">
      <c r="A808" s="40"/>
      <c r="B808" s="40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4">
      <c r="A809" s="40"/>
      <c r="B809" s="40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4">
      <c r="A810" s="40"/>
      <c r="B810" s="40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4">
      <c r="A811" s="40"/>
      <c r="B811" s="40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4">
      <c r="A812" s="40"/>
      <c r="B812" s="40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4">
      <c r="A813" s="40"/>
      <c r="B813" s="40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4">
      <c r="A814" s="40"/>
      <c r="B814" s="40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4">
      <c r="A815" s="40"/>
      <c r="B815" s="40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4">
      <c r="A816" s="40"/>
      <c r="B816" s="40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4">
      <c r="A817" s="40"/>
      <c r="B817" s="40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4">
      <c r="A818" s="40"/>
      <c r="B818" s="40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4">
      <c r="A819" s="40"/>
      <c r="B819" s="40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4">
      <c r="A820" s="40"/>
      <c r="B820" s="40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4">
      <c r="A821" s="40"/>
      <c r="B821" s="40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4">
      <c r="A822" s="40"/>
      <c r="B822" s="40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4">
      <c r="A823" s="40"/>
      <c r="B823" s="40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4">
      <c r="A824" s="40"/>
      <c r="B824" s="40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4">
      <c r="A825" s="40"/>
      <c r="B825" s="40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4">
      <c r="A826" s="40"/>
      <c r="B826" s="40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4">
      <c r="A827" s="40"/>
      <c r="B827" s="40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4">
      <c r="A828" s="40"/>
      <c r="B828" s="40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4">
      <c r="A829" s="40"/>
      <c r="B829" s="40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4">
      <c r="A830" s="40"/>
      <c r="B830" s="40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4">
      <c r="A831" s="40"/>
      <c r="B831" s="40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4">
      <c r="A832" s="40"/>
      <c r="B832" s="40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4">
      <c r="A833" s="40"/>
      <c r="B833" s="40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4">
      <c r="A834" s="40"/>
      <c r="B834" s="40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4">
      <c r="A835" s="40"/>
      <c r="B835" s="40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4">
      <c r="A836" s="40"/>
      <c r="B836" s="40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4">
      <c r="A837" s="40"/>
      <c r="B837" s="40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4">
      <c r="A838" s="40"/>
      <c r="B838" s="40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4">
      <c r="A839" s="40"/>
      <c r="B839" s="40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4">
      <c r="A840" s="40"/>
      <c r="B840" s="40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4">
      <c r="A841" s="40"/>
      <c r="B841" s="40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4">
      <c r="A842" s="40"/>
      <c r="B842" s="40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4">
      <c r="A843" s="40"/>
      <c r="B843" s="40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4">
      <c r="A844" s="40"/>
      <c r="B844" s="40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4">
      <c r="A845" s="40"/>
      <c r="B845" s="40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4">
      <c r="A846" s="40"/>
      <c r="B846" s="40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4">
      <c r="A847" s="40"/>
      <c r="B847" s="40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4">
      <c r="A848" s="40"/>
      <c r="B848" s="40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4">
      <c r="A849" s="40"/>
      <c r="B849" s="40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4">
      <c r="A850" s="40"/>
      <c r="B850" s="40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4">
      <c r="A851" s="40"/>
      <c r="B851" s="40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4">
      <c r="A852" s="40"/>
      <c r="B852" s="40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4">
      <c r="A853" s="40"/>
      <c r="B853" s="40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4">
      <c r="A854" s="40"/>
      <c r="B854" s="40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4">
      <c r="A855" s="40"/>
      <c r="B855" s="40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4">
      <c r="A856" s="40"/>
      <c r="B856" s="40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4">
      <c r="A857" s="40"/>
      <c r="B857" s="40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4">
      <c r="A858" s="40"/>
      <c r="B858" s="40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4">
      <c r="A859" s="40"/>
      <c r="B859" s="40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4">
      <c r="A860" s="40"/>
      <c r="B860" s="40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4">
      <c r="A861" s="40"/>
      <c r="B861" s="40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4">
      <c r="A862" s="40"/>
      <c r="B862" s="40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4">
      <c r="A863" s="40"/>
      <c r="B863" s="40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4">
      <c r="A864" s="40"/>
      <c r="B864" s="40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4">
      <c r="A865" s="40"/>
      <c r="B865" s="40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4">
      <c r="A866" s="40"/>
      <c r="B866" s="40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4">
      <c r="A867" s="40"/>
      <c r="B867" s="40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4">
      <c r="A868" s="40"/>
      <c r="B868" s="40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4">
      <c r="A869" s="40"/>
      <c r="B869" s="40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4">
      <c r="A870" s="40"/>
      <c r="B870" s="40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4">
      <c r="A871" s="40"/>
      <c r="B871" s="40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4">
      <c r="A872" s="40"/>
      <c r="B872" s="40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4">
      <c r="A873" s="40"/>
      <c r="B873" s="40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4">
      <c r="A874" s="40"/>
      <c r="B874" s="40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4">
      <c r="A875" s="40"/>
      <c r="B875" s="40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4">
      <c r="A876" s="40"/>
      <c r="B876" s="40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4">
      <c r="A877" s="40"/>
      <c r="B877" s="40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4">
      <c r="A878" s="40"/>
      <c r="B878" s="40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4">
      <c r="A879" s="40"/>
      <c r="B879" s="40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4">
      <c r="A880" s="40"/>
      <c r="B880" s="40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4">
      <c r="A881" s="40"/>
      <c r="B881" s="40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4">
      <c r="A882" s="40"/>
      <c r="B882" s="40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4">
      <c r="A883" s="40"/>
      <c r="B883" s="40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4">
      <c r="A884" s="40"/>
      <c r="B884" s="40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4">
      <c r="A885" s="40"/>
      <c r="B885" s="40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4">
      <c r="A886" s="40"/>
      <c r="B886" s="40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4">
      <c r="A887" s="40"/>
      <c r="B887" s="40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4">
      <c r="A888" s="40"/>
      <c r="B888" s="40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4">
      <c r="A889" s="40"/>
      <c r="B889" s="40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4">
      <c r="A890" s="40"/>
      <c r="B890" s="40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4">
      <c r="A891" s="40"/>
      <c r="B891" s="40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4">
      <c r="A892" s="40"/>
      <c r="B892" s="40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4">
      <c r="A893" s="40"/>
      <c r="B893" s="40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4">
      <c r="A894" s="40"/>
      <c r="B894" s="40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4">
      <c r="A895" s="40"/>
      <c r="B895" s="40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4">
      <c r="A896" s="40"/>
      <c r="B896" s="40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4">
      <c r="A897" s="40"/>
      <c r="B897" s="40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4">
      <c r="A898" s="40"/>
      <c r="B898" s="40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4">
      <c r="A899" s="40"/>
      <c r="B899" s="40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4">
      <c r="A900" s="40"/>
      <c r="B900" s="40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4">
      <c r="A901" s="40"/>
      <c r="B901" s="40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4">
      <c r="A902" s="40"/>
      <c r="B902" s="40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4">
      <c r="A903" s="40"/>
      <c r="B903" s="40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4">
      <c r="A904" s="40"/>
      <c r="B904" s="40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4">
      <c r="A905" s="40"/>
      <c r="B905" s="40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4">
      <c r="A906" s="40"/>
      <c r="B906" s="40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4">
      <c r="A907" s="40"/>
      <c r="B907" s="40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4">
      <c r="A908" s="40"/>
      <c r="B908" s="40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4">
      <c r="A909" s="40"/>
      <c r="B909" s="40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4">
      <c r="A910" s="40"/>
      <c r="B910" s="40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4">
      <c r="A911" s="40"/>
      <c r="B911" s="40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4">
      <c r="A912" s="40"/>
      <c r="B912" s="40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4">
      <c r="A913" s="40"/>
      <c r="B913" s="40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4">
      <c r="A914" s="40"/>
      <c r="B914" s="40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4">
      <c r="A915" s="40"/>
      <c r="B915" s="40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4">
      <c r="A916" s="40"/>
      <c r="B916" s="40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4">
      <c r="A917" s="40"/>
      <c r="B917" s="40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4">
      <c r="A918" s="40"/>
      <c r="B918" s="40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4">
      <c r="A919" s="40"/>
      <c r="B919" s="40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4">
      <c r="A920" s="40"/>
      <c r="B920" s="40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4">
      <c r="A921" s="40"/>
      <c r="B921" s="40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4">
      <c r="A922" s="40"/>
      <c r="B922" s="40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4">
      <c r="A923" s="40"/>
      <c r="B923" s="40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4">
      <c r="A924" s="40"/>
      <c r="B924" s="40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4">
      <c r="A925" s="40"/>
      <c r="B925" s="40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4">
      <c r="A926" s="40"/>
      <c r="B926" s="40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4">
      <c r="A927" s="40"/>
      <c r="B927" s="40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4">
      <c r="A928" s="40"/>
      <c r="B928" s="40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4">
      <c r="A929" s="40"/>
      <c r="B929" s="40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4">
      <c r="A930" s="40"/>
      <c r="B930" s="40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4">
      <c r="A931" s="40"/>
      <c r="B931" s="40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4">
      <c r="A932" s="40"/>
      <c r="B932" s="40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4">
      <c r="A933" s="40"/>
      <c r="B933" s="40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4">
      <c r="A934" s="40"/>
      <c r="B934" s="40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4">
      <c r="A935" s="40"/>
      <c r="B935" s="40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4">
      <c r="A936" s="40"/>
      <c r="B936" s="40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4">
      <c r="A937" s="40"/>
      <c r="B937" s="40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4">
      <c r="A938" s="40"/>
      <c r="B938" s="40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4">
      <c r="A939" s="40"/>
      <c r="B939" s="40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4">
      <c r="A940" s="40"/>
      <c r="B940" s="40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4">
      <c r="A941" s="40"/>
      <c r="B941" s="40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4">
      <c r="A942" s="40"/>
      <c r="B942" s="40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4">
      <c r="A943" s="40"/>
      <c r="B943" s="40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4">
      <c r="A944" s="40"/>
      <c r="B944" s="40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4">
      <c r="A945" s="40"/>
      <c r="B945" s="40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4">
      <c r="A946" s="40"/>
      <c r="B946" s="40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4">
      <c r="A947" s="40"/>
      <c r="B947" s="40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4">
      <c r="A948" s="40"/>
      <c r="B948" s="40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4">
      <c r="A949" s="40"/>
      <c r="B949" s="40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4">
      <c r="A950" s="40"/>
      <c r="B950" s="40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4">
      <c r="A951" s="40"/>
      <c r="B951" s="40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4">
      <c r="A952" s="40"/>
      <c r="B952" s="40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4">
      <c r="A953" s="40"/>
      <c r="B953" s="40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4">
      <c r="A954" s="40"/>
      <c r="B954" s="40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4">
      <c r="A955" s="40"/>
      <c r="B955" s="40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4">
      <c r="A956" s="40"/>
      <c r="B956" s="40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4">
      <c r="A957" s="40"/>
      <c r="B957" s="40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4">
      <c r="A958" s="40"/>
      <c r="B958" s="40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4">
      <c r="A959" s="40"/>
      <c r="B959" s="40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4">
      <c r="A960" s="40"/>
      <c r="B960" s="40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4">
      <c r="A961" s="40"/>
      <c r="B961" s="40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4">
      <c r="A962" s="40"/>
      <c r="B962" s="40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4">
      <c r="A963" s="40"/>
      <c r="B963" s="40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4">
      <c r="A964" s="40"/>
      <c r="B964" s="40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4">
      <c r="A965" s="40"/>
      <c r="B965" s="40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4">
      <c r="A966" s="40"/>
      <c r="B966" s="40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4">
      <c r="A967" s="40"/>
      <c r="B967" s="40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4">
      <c r="A968" s="40"/>
      <c r="B968" s="40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4">
      <c r="A969" s="40"/>
      <c r="B969" s="40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4">
      <c r="A970" s="40"/>
      <c r="B970" s="40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4">
      <c r="A971" s="40"/>
      <c r="B971" s="40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4">
      <c r="A972" s="40"/>
      <c r="B972" s="40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4">
      <c r="A973" s="40"/>
      <c r="B973" s="40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4">
      <c r="A974" s="40"/>
      <c r="B974" s="40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4">
      <c r="A975" s="40"/>
      <c r="B975" s="40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4">
      <c r="A976" s="40"/>
      <c r="B976" s="40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4">
      <c r="A977" s="40"/>
      <c r="B977" s="40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4">
      <c r="A978" s="40"/>
      <c r="B978" s="40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4">
      <c r="A979" s="40"/>
      <c r="B979" s="40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4">
      <c r="A980" s="40"/>
      <c r="B980" s="40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4">
      <c r="A981" s="40"/>
      <c r="B981" s="40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4">
      <c r="A982" s="40"/>
      <c r="B982" s="40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4">
      <c r="A983" s="40"/>
      <c r="B983" s="40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4">
      <c r="A984" s="40"/>
      <c r="B984" s="40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4">
      <c r="A985" s="40"/>
      <c r="B985" s="40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4">
      <c r="A986" s="40"/>
      <c r="B986" s="40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4">
      <c r="A987" s="40"/>
      <c r="B987" s="40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4">
      <c r="A988" s="40"/>
      <c r="B988" s="40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4">
      <c r="A989" s="40"/>
      <c r="B989" s="40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4">
      <c r="A990" s="40"/>
      <c r="B990" s="40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4">
      <c r="A991" s="40"/>
      <c r="B991" s="40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4">
      <c r="A992" s="40"/>
      <c r="B992" s="40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4">
      <c r="A993" s="40"/>
      <c r="B993" s="40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4">
      <c r="A994" s="40"/>
      <c r="B994" s="40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4">
      <c r="A995" s="40"/>
      <c r="B995" s="40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4">
      <c r="A996" s="40"/>
      <c r="B996" s="40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4">
      <c r="A997" s="40"/>
      <c r="B997" s="40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4">
      <c r="A998" s="40"/>
      <c r="B998" s="40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</sheetData>
  <printOptions gridLines="1"/>
  <pageMargins left="0.7" right="0.7" top="0.75" bottom="0.75" header="0" footer="0"/>
  <pageSetup orientation="landscape"/>
  <headerFooter>
    <oddHeader>&amp;CIHSNO Monthly Academic Dashboard</oddHeader>
    <oddFooter>&amp;L&amp;F &amp;D &amp;T&amp;C&amp;P of &amp;R&amp;A</oddFooter>
  </headerFooter>
  <rowBreaks count="1" manualBreakCount="1">
    <brk id="5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7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2.6640625" defaultRowHeight="15" customHeight="1"/>
  <cols>
    <col min="1" max="1" width="42.1640625" customWidth="1"/>
    <col min="2" max="2" width="9.1640625" customWidth="1"/>
    <col min="3" max="3" width="9.6640625" customWidth="1"/>
    <col min="4" max="4" width="8.83203125" customWidth="1"/>
    <col min="5" max="5" width="9.1640625" customWidth="1"/>
    <col min="6" max="7" width="8.83203125" customWidth="1"/>
    <col min="8" max="8" width="9" customWidth="1"/>
    <col min="9" max="9" width="9.1640625" customWidth="1"/>
    <col min="10" max="10" width="8.83203125" customWidth="1"/>
    <col min="11" max="11" width="9.1640625" customWidth="1"/>
    <col min="12" max="12" width="8.83203125" customWidth="1"/>
    <col min="13" max="13" width="8.5" customWidth="1"/>
    <col min="14" max="15" width="5.1640625" customWidth="1"/>
    <col min="16" max="16" width="7.33203125" customWidth="1"/>
    <col min="17" max="17" width="6.83203125" customWidth="1"/>
    <col min="18" max="18" width="6.1640625" customWidth="1"/>
    <col min="19" max="19" width="7.5" customWidth="1"/>
    <col min="20" max="26" width="8.6640625" customWidth="1"/>
  </cols>
  <sheetData>
    <row r="1" spans="1:26" ht="15" customHeight="1">
      <c r="A1" s="124" t="s">
        <v>164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55</v>
      </c>
      <c r="O1" s="47" t="s">
        <v>56</v>
      </c>
      <c r="P1" s="2" t="s">
        <v>27</v>
      </c>
      <c r="Q1" s="2" t="s">
        <v>28</v>
      </c>
      <c r="R1" s="47" t="s">
        <v>56</v>
      </c>
      <c r="S1" s="2" t="s">
        <v>165</v>
      </c>
      <c r="T1" s="40"/>
      <c r="U1" s="40"/>
      <c r="V1" s="40"/>
      <c r="W1" s="40"/>
      <c r="X1" s="40"/>
      <c r="Y1" s="40"/>
      <c r="Z1" s="40"/>
    </row>
    <row r="2" spans="1:26" ht="15" customHeight="1">
      <c r="A2" s="6" t="s">
        <v>166</v>
      </c>
      <c r="B2" s="73">
        <v>4</v>
      </c>
      <c r="C2" s="125">
        <v>1</v>
      </c>
      <c r="D2" s="126">
        <v>4</v>
      </c>
      <c r="E2" s="126">
        <v>3</v>
      </c>
      <c r="F2" s="126">
        <v>0</v>
      </c>
      <c r="G2" s="126">
        <v>4</v>
      </c>
      <c r="H2" s="127">
        <v>3</v>
      </c>
      <c r="I2" s="126" t="s">
        <v>19</v>
      </c>
      <c r="J2" s="126" t="s">
        <v>19</v>
      </c>
      <c r="K2" s="126" t="s">
        <v>19</v>
      </c>
      <c r="L2" s="126"/>
      <c r="M2" s="126"/>
      <c r="N2" s="42">
        <f t="shared" ref="N2:N9" si="0">SUM(B2:M2)</f>
        <v>19</v>
      </c>
      <c r="O2" s="51">
        <v>25</v>
      </c>
      <c r="P2" s="42">
        <v>33</v>
      </c>
      <c r="Q2" s="42">
        <v>49</v>
      </c>
      <c r="R2" s="51">
        <v>25</v>
      </c>
      <c r="S2" s="42">
        <f t="shared" ref="S2:S9" si="1">+N2-Q2</f>
        <v>-30</v>
      </c>
      <c r="T2" s="40"/>
      <c r="U2" s="40"/>
      <c r="V2" s="40"/>
      <c r="W2" s="40"/>
      <c r="X2" s="40"/>
      <c r="Y2" s="40"/>
      <c r="Z2" s="40"/>
    </row>
    <row r="3" spans="1:26" ht="15" customHeight="1">
      <c r="A3" s="6" t="s">
        <v>167</v>
      </c>
      <c r="B3" s="126">
        <v>2</v>
      </c>
      <c r="C3" s="125">
        <v>3</v>
      </c>
      <c r="D3" s="126" t="s">
        <v>19</v>
      </c>
      <c r="E3" s="126">
        <v>0</v>
      </c>
      <c r="F3" s="126">
        <v>4</v>
      </c>
      <c r="G3" s="128">
        <v>2</v>
      </c>
      <c r="H3" s="127">
        <v>0</v>
      </c>
      <c r="I3" s="126" t="s">
        <v>19</v>
      </c>
      <c r="J3" s="126" t="s">
        <v>19</v>
      </c>
      <c r="K3" s="126" t="s">
        <v>19</v>
      </c>
      <c r="L3" s="126"/>
      <c r="M3" s="126"/>
      <c r="N3" s="42">
        <f t="shared" si="0"/>
        <v>11</v>
      </c>
      <c r="O3" s="51">
        <v>7</v>
      </c>
      <c r="P3" s="42">
        <v>68</v>
      </c>
      <c r="Q3" s="42">
        <v>74</v>
      </c>
      <c r="R3" s="51">
        <v>7</v>
      </c>
      <c r="S3" s="42">
        <f t="shared" si="1"/>
        <v>-63</v>
      </c>
      <c r="T3" s="40"/>
      <c r="U3" s="40"/>
      <c r="V3" s="40"/>
      <c r="W3" s="40"/>
      <c r="X3" s="40"/>
      <c r="Y3" s="40"/>
      <c r="Z3" s="40"/>
    </row>
    <row r="4" spans="1:26" ht="15" customHeight="1">
      <c r="A4" s="6" t="s">
        <v>168</v>
      </c>
      <c r="B4" s="126">
        <v>0</v>
      </c>
      <c r="C4" s="125">
        <v>2</v>
      </c>
      <c r="D4" s="126">
        <v>4</v>
      </c>
      <c r="E4" s="126">
        <v>4</v>
      </c>
      <c r="F4" s="126">
        <v>0</v>
      </c>
      <c r="G4" s="129">
        <v>4</v>
      </c>
      <c r="H4" s="127">
        <v>2</v>
      </c>
      <c r="I4" s="126" t="s">
        <v>19</v>
      </c>
      <c r="J4" s="126">
        <v>0</v>
      </c>
      <c r="K4" s="126" t="s">
        <v>19</v>
      </c>
      <c r="L4" s="126"/>
      <c r="M4" s="126"/>
      <c r="N4" s="42">
        <f t="shared" si="0"/>
        <v>16</v>
      </c>
      <c r="O4" s="51">
        <v>30</v>
      </c>
      <c r="P4" s="42">
        <v>25</v>
      </c>
      <c r="Q4" s="42">
        <v>117</v>
      </c>
      <c r="R4" s="51">
        <v>30</v>
      </c>
      <c r="S4" s="42">
        <f t="shared" si="1"/>
        <v>-101</v>
      </c>
      <c r="T4" s="40"/>
      <c r="U4" s="40"/>
      <c r="V4" s="40"/>
      <c r="W4" s="40"/>
      <c r="X4" s="40"/>
      <c r="Y4" s="40"/>
      <c r="Z4" s="40"/>
    </row>
    <row r="5" spans="1:26" ht="15" customHeight="1">
      <c r="A5" s="6" t="s">
        <v>169</v>
      </c>
      <c r="B5" s="126" t="s">
        <v>19</v>
      </c>
      <c r="C5" s="125">
        <v>2</v>
      </c>
      <c r="D5" s="126">
        <v>1</v>
      </c>
      <c r="E5" s="126">
        <v>1</v>
      </c>
      <c r="F5" s="126">
        <v>0</v>
      </c>
      <c r="G5" s="126">
        <v>2</v>
      </c>
      <c r="H5" s="127" t="s">
        <v>19</v>
      </c>
      <c r="I5" s="126" t="s">
        <v>19</v>
      </c>
      <c r="J5" s="126">
        <v>0</v>
      </c>
      <c r="K5" s="126" t="s">
        <v>80</v>
      </c>
      <c r="L5" s="126"/>
      <c r="M5" s="126"/>
      <c r="N5" s="42">
        <f t="shared" si="0"/>
        <v>6</v>
      </c>
      <c r="O5" s="51">
        <v>2</v>
      </c>
      <c r="P5" s="42">
        <v>3</v>
      </c>
      <c r="Q5" s="42">
        <v>13</v>
      </c>
      <c r="R5" s="51">
        <v>2</v>
      </c>
      <c r="S5" s="42">
        <f t="shared" si="1"/>
        <v>-7</v>
      </c>
      <c r="T5" s="40"/>
      <c r="U5" s="40"/>
      <c r="V5" s="40"/>
      <c r="W5" s="40"/>
      <c r="X5" s="40"/>
      <c r="Y5" s="40"/>
      <c r="Z5" s="40"/>
    </row>
    <row r="6" spans="1:26" ht="15" customHeight="1">
      <c r="A6" s="6" t="s">
        <v>170</v>
      </c>
      <c r="B6" s="126">
        <v>0</v>
      </c>
      <c r="C6" s="130" t="s">
        <v>19</v>
      </c>
      <c r="D6" s="130" t="s">
        <v>19</v>
      </c>
      <c r="E6" s="126" t="s">
        <v>19</v>
      </c>
      <c r="F6" s="128">
        <v>0</v>
      </c>
      <c r="G6" s="126">
        <v>0</v>
      </c>
      <c r="H6" s="127">
        <v>0</v>
      </c>
      <c r="I6" s="126" t="s">
        <v>80</v>
      </c>
      <c r="J6" s="126">
        <v>0</v>
      </c>
      <c r="K6" s="126" t="s">
        <v>80</v>
      </c>
      <c r="L6" s="126"/>
      <c r="M6" s="126"/>
      <c r="N6" s="42">
        <f t="shared" si="0"/>
        <v>0</v>
      </c>
      <c r="O6" s="51">
        <v>0</v>
      </c>
      <c r="P6" s="42">
        <v>13</v>
      </c>
      <c r="Q6" s="42">
        <v>3</v>
      </c>
      <c r="R6" s="51">
        <v>0</v>
      </c>
      <c r="S6" s="42">
        <f t="shared" si="1"/>
        <v>-3</v>
      </c>
      <c r="T6" s="40"/>
      <c r="U6" s="40"/>
      <c r="V6" s="40"/>
      <c r="W6" s="40"/>
      <c r="X6" s="40"/>
      <c r="Y6" s="40"/>
      <c r="Z6" s="40"/>
    </row>
    <row r="7" spans="1:26" ht="15" customHeight="1">
      <c r="A7" s="6" t="s">
        <v>171</v>
      </c>
      <c r="B7" s="126" t="s">
        <v>19</v>
      </c>
      <c r="C7" s="125" t="s">
        <v>19</v>
      </c>
      <c r="D7" s="125" t="s">
        <v>19</v>
      </c>
      <c r="E7" s="126" t="s">
        <v>19</v>
      </c>
      <c r="F7" s="128">
        <v>0</v>
      </c>
      <c r="G7" s="128">
        <v>0</v>
      </c>
      <c r="H7" s="127">
        <v>0</v>
      </c>
      <c r="I7" s="126" t="s">
        <v>80</v>
      </c>
      <c r="J7" s="126">
        <v>0</v>
      </c>
      <c r="K7" s="126" t="s">
        <v>80</v>
      </c>
      <c r="L7" s="126"/>
      <c r="M7" s="126"/>
      <c r="N7" s="42">
        <f t="shared" si="0"/>
        <v>0</v>
      </c>
      <c r="O7" s="51">
        <v>0</v>
      </c>
      <c r="P7" s="42">
        <v>1</v>
      </c>
      <c r="Q7" s="42">
        <v>1</v>
      </c>
      <c r="R7" s="51">
        <v>0</v>
      </c>
      <c r="S7" s="42">
        <f t="shared" si="1"/>
        <v>-1</v>
      </c>
      <c r="T7" s="40"/>
      <c r="U7" s="40"/>
      <c r="V7" s="40"/>
      <c r="W7" s="40"/>
      <c r="X7" s="40"/>
      <c r="Y7" s="40"/>
      <c r="Z7" s="40"/>
    </row>
    <row r="8" spans="1:26" ht="15" customHeight="1">
      <c r="A8" s="6" t="s">
        <v>172</v>
      </c>
      <c r="B8" s="126">
        <v>0</v>
      </c>
      <c r="C8" s="125" t="s">
        <v>19</v>
      </c>
      <c r="D8" s="126">
        <v>0</v>
      </c>
      <c r="E8" s="128">
        <v>0</v>
      </c>
      <c r="F8" s="128">
        <v>0</v>
      </c>
      <c r="G8" s="128">
        <v>0</v>
      </c>
      <c r="H8" s="127">
        <v>0</v>
      </c>
      <c r="I8" s="126" t="s">
        <v>80</v>
      </c>
      <c r="J8" s="126">
        <v>0</v>
      </c>
      <c r="K8" s="126" t="s">
        <v>80</v>
      </c>
      <c r="L8" s="126"/>
      <c r="M8" s="126"/>
      <c r="N8" s="42">
        <f t="shared" si="0"/>
        <v>0</v>
      </c>
      <c r="O8" s="51">
        <v>0</v>
      </c>
      <c r="P8" s="42">
        <v>4</v>
      </c>
      <c r="Q8" s="42">
        <v>1</v>
      </c>
      <c r="R8" s="51">
        <v>0</v>
      </c>
      <c r="S8" s="42">
        <f t="shared" si="1"/>
        <v>-1</v>
      </c>
      <c r="T8" s="40"/>
      <c r="U8" s="40"/>
      <c r="V8" s="40"/>
      <c r="W8" s="40"/>
      <c r="X8" s="40"/>
      <c r="Y8" s="40"/>
      <c r="Z8" s="40"/>
    </row>
    <row r="9" spans="1:26" ht="15" customHeight="1">
      <c r="A9" s="6" t="s">
        <v>173</v>
      </c>
      <c r="B9" s="126" t="s">
        <v>19</v>
      </c>
      <c r="C9" s="125" t="s">
        <v>19</v>
      </c>
      <c r="D9" s="126" t="s">
        <v>19</v>
      </c>
      <c r="E9" s="128">
        <v>0</v>
      </c>
      <c r="F9" s="128">
        <v>0</v>
      </c>
      <c r="G9" s="128">
        <v>0</v>
      </c>
      <c r="H9" s="127">
        <v>0</v>
      </c>
      <c r="I9" s="126" t="s">
        <v>80</v>
      </c>
      <c r="J9" s="126">
        <v>0</v>
      </c>
      <c r="K9" s="126" t="s">
        <v>80</v>
      </c>
      <c r="L9" s="126"/>
      <c r="M9" s="126"/>
      <c r="N9" s="42">
        <f t="shared" si="0"/>
        <v>0</v>
      </c>
      <c r="O9" s="51">
        <v>0</v>
      </c>
      <c r="P9" s="42">
        <v>1</v>
      </c>
      <c r="Q9" s="42">
        <v>1</v>
      </c>
      <c r="R9" s="51">
        <v>0</v>
      </c>
      <c r="S9" s="42">
        <f t="shared" si="1"/>
        <v>-1</v>
      </c>
      <c r="T9" s="40"/>
      <c r="U9" s="40"/>
      <c r="V9" s="40"/>
      <c r="W9" s="40"/>
      <c r="X9" s="40"/>
      <c r="Y9" s="40"/>
      <c r="Z9" s="40"/>
    </row>
    <row r="10" spans="1:26" ht="15" customHeight="1">
      <c r="A10" s="6" t="s">
        <v>37</v>
      </c>
      <c r="B10" s="126"/>
      <c r="C10" s="125">
        <v>23</v>
      </c>
      <c r="D10" s="126">
        <v>3</v>
      </c>
      <c r="E10" s="128">
        <v>8</v>
      </c>
      <c r="F10" s="128">
        <v>0</v>
      </c>
      <c r="G10" s="128">
        <v>6</v>
      </c>
      <c r="H10" s="127">
        <v>1</v>
      </c>
      <c r="I10" s="126"/>
      <c r="J10" s="126"/>
      <c r="K10" s="126"/>
      <c r="L10" s="126"/>
      <c r="M10" s="126"/>
      <c r="N10" s="42"/>
      <c r="O10" s="51"/>
      <c r="P10" s="42"/>
      <c r="Q10" s="42"/>
      <c r="R10" s="51"/>
      <c r="S10" s="42"/>
      <c r="T10" s="40"/>
      <c r="U10" s="40"/>
      <c r="V10" s="40"/>
      <c r="W10" s="40"/>
      <c r="X10" s="40"/>
      <c r="Y10" s="40"/>
      <c r="Z10" s="40"/>
    </row>
    <row r="11" spans="1:26" ht="15" customHeight="1">
      <c r="A11" s="6" t="s">
        <v>174</v>
      </c>
      <c r="B11" s="126">
        <v>0</v>
      </c>
      <c r="C11" s="125">
        <v>0</v>
      </c>
      <c r="D11" s="126">
        <v>0</v>
      </c>
      <c r="E11" s="128">
        <v>0</v>
      </c>
      <c r="F11" s="128">
        <v>0</v>
      </c>
      <c r="G11" s="128">
        <v>3</v>
      </c>
      <c r="H11" s="131">
        <v>0</v>
      </c>
      <c r="I11" s="126" t="s">
        <v>80</v>
      </c>
      <c r="J11" s="126" t="s">
        <v>19</v>
      </c>
      <c r="K11" s="126" t="s">
        <v>80</v>
      </c>
      <c r="L11" s="126"/>
      <c r="M11" s="126"/>
      <c r="N11" s="42">
        <f>SUM(B11:M11)</f>
        <v>3</v>
      </c>
      <c r="O11" s="51">
        <v>0</v>
      </c>
      <c r="P11" s="42">
        <v>17</v>
      </c>
      <c r="Q11" s="42">
        <v>28</v>
      </c>
      <c r="R11" s="51">
        <v>0</v>
      </c>
      <c r="S11" s="42">
        <f>+N11-Q11</f>
        <v>-25</v>
      </c>
      <c r="T11" s="40"/>
      <c r="U11" s="40"/>
      <c r="V11" s="40"/>
      <c r="W11" s="40"/>
      <c r="X11" s="40"/>
      <c r="Y11" s="40"/>
      <c r="Z11" s="40"/>
    </row>
    <row r="12" spans="1:26" ht="15" customHeight="1">
      <c r="A12" s="18" t="s">
        <v>175</v>
      </c>
      <c r="B12" s="19">
        <f t="shared" ref="B12:J12" si="2">SUM(B2:B11)</f>
        <v>6</v>
      </c>
      <c r="C12" s="19">
        <f t="shared" si="2"/>
        <v>31</v>
      </c>
      <c r="D12" s="19">
        <f t="shared" si="2"/>
        <v>12</v>
      </c>
      <c r="E12" s="19">
        <f t="shared" si="2"/>
        <v>16</v>
      </c>
      <c r="F12" s="19">
        <f t="shared" si="2"/>
        <v>4</v>
      </c>
      <c r="G12" s="19">
        <f t="shared" si="2"/>
        <v>21</v>
      </c>
      <c r="H12" s="19">
        <f t="shared" si="2"/>
        <v>6</v>
      </c>
      <c r="I12" s="19">
        <f t="shared" si="2"/>
        <v>0</v>
      </c>
      <c r="J12" s="19">
        <f t="shared" si="2"/>
        <v>0</v>
      </c>
      <c r="K12" s="19">
        <v>0</v>
      </c>
      <c r="L12" s="19">
        <f t="shared" ref="L12:S12" si="3">SUM(L2:L11)</f>
        <v>0</v>
      </c>
      <c r="M12" s="19">
        <f t="shared" si="3"/>
        <v>0</v>
      </c>
      <c r="N12" s="19">
        <f t="shared" si="3"/>
        <v>55</v>
      </c>
      <c r="O12" s="109">
        <f t="shared" si="3"/>
        <v>64</v>
      </c>
      <c r="P12" s="19">
        <f t="shared" si="3"/>
        <v>165</v>
      </c>
      <c r="Q12" s="19">
        <f t="shared" si="3"/>
        <v>287</v>
      </c>
      <c r="R12" s="109">
        <f t="shared" si="3"/>
        <v>64</v>
      </c>
      <c r="S12" s="19">
        <f t="shared" si="3"/>
        <v>-232</v>
      </c>
      <c r="T12" s="40"/>
      <c r="U12" s="40"/>
      <c r="V12" s="40"/>
      <c r="W12" s="40"/>
      <c r="X12" s="40"/>
      <c r="Y12" s="40"/>
      <c r="Z12" s="40"/>
    </row>
    <row r="13" spans="1:26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5" customHeight="1">
      <c r="A15" s="71" t="s">
        <v>176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3" t="s">
        <v>55</v>
      </c>
      <c r="O15" s="47" t="s">
        <v>56</v>
      </c>
      <c r="P15" s="2" t="s">
        <v>27</v>
      </c>
      <c r="Q15" s="2" t="s">
        <v>28</v>
      </c>
      <c r="R15" s="47" t="s">
        <v>56</v>
      </c>
      <c r="S15" s="2" t="s">
        <v>165</v>
      </c>
      <c r="T15" s="40"/>
      <c r="U15" s="40"/>
      <c r="V15" s="40"/>
      <c r="W15" s="40"/>
      <c r="X15" s="40"/>
      <c r="Y15" s="40"/>
      <c r="Z15" s="40"/>
    </row>
    <row r="16" spans="1:26" ht="15" customHeight="1">
      <c r="A16" s="6"/>
      <c r="B16" s="4"/>
      <c r="C16" s="126"/>
      <c r="D16" s="2"/>
      <c r="E16" s="2"/>
      <c r="F16" s="3"/>
      <c r="G16" s="3"/>
      <c r="H16" s="132"/>
      <c r="I16" s="3"/>
      <c r="J16" s="3"/>
      <c r="K16" s="3"/>
      <c r="L16" s="3"/>
      <c r="M16" s="3"/>
      <c r="N16" s="42">
        <f t="shared" ref="N16:N17" si="4">SUM(B16:M16)</f>
        <v>0</v>
      </c>
      <c r="O16" s="51">
        <v>100</v>
      </c>
      <c r="P16" s="42"/>
      <c r="Q16" s="42">
        <v>913</v>
      </c>
      <c r="R16" s="51">
        <v>100</v>
      </c>
      <c r="S16" s="42">
        <f t="shared" ref="S16:S17" si="5">+N16-Q16</f>
        <v>-913</v>
      </c>
      <c r="T16" s="40"/>
      <c r="U16" s="40"/>
      <c r="V16" s="40"/>
      <c r="W16" s="40"/>
      <c r="X16" s="40"/>
      <c r="Y16" s="40"/>
      <c r="Z16" s="40"/>
    </row>
    <row r="17" spans="1:26" ht="15" customHeight="1">
      <c r="A17" s="6" t="s">
        <v>177</v>
      </c>
      <c r="B17" s="73">
        <v>0</v>
      </c>
      <c r="C17" s="126">
        <v>0</v>
      </c>
      <c r="D17" s="126">
        <v>0</v>
      </c>
      <c r="E17" s="126">
        <v>0</v>
      </c>
      <c r="F17" s="126">
        <v>0</v>
      </c>
      <c r="G17" s="128" t="s">
        <v>80</v>
      </c>
      <c r="H17" s="127">
        <v>0</v>
      </c>
      <c r="I17" s="126"/>
      <c r="J17" s="126">
        <v>0</v>
      </c>
      <c r="K17" s="126" t="s">
        <v>80</v>
      </c>
      <c r="L17" s="126"/>
      <c r="M17" s="126"/>
      <c r="N17" s="42">
        <f t="shared" si="4"/>
        <v>0</v>
      </c>
      <c r="O17" s="51">
        <v>0</v>
      </c>
      <c r="P17" s="42">
        <v>0</v>
      </c>
      <c r="Q17" s="42">
        <v>34</v>
      </c>
      <c r="R17" s="51">
        <v>0</v>
      </c>
      <c r="S17" s="42">
        <f t="shared" si="5"/>
        <v>-34</v>
      </c>
      <c r="T17" s="40"/>
      <c r="U17" s="40"/>
      <c r="V17" s="40"/>
      <c r="W17" s="40"/>
      <c r="X17" s="40"/>
      <c r="Y17" s="40"/>
      <c r="Z17" s="40"/>
    </row>
    <row r="18" spans="1:26" ht="15" customHeight="1">
      <c r="A18" s="6" t="s">
        <v>178</v>
      </c>
      <c r="B18" s="73">
        <v>0</v>
      </c>
      <c r="C18" s="126">
        <v>0</v>
      </c>
      <c r="D18" s="126">
        <v>0</v>
      </c>
      <c r="E18" s="126">
        <v>0</v>
      </c>
      <c r="F18" s="126">
        <v>0</v>
      </c>
      <c r="G18" s="126">
        <v>0</v>
      </c>
      <c r="H18" s="127">
        <v>0</v>
      </c>
      <c r="I18" s="126"/>
      <c r="J18" s="126">
        <v>0</v>
      </c>
      <c r="K18" s="126"/>
      <c r="L18" s="126"/>
      <c r="M18" s="126"/>
      <c r="N18" s="42"/>
      <c r="O18" s="51"/>
      <c r="P18" s="42">
        <v>88</v>
      </c>
      <c r="Q18" s="42">
        <v>99</v>
      </c>
      <c r="R18" s="51"/>
      <c r="S18" s="42"/>
      <c r="T18" s="40"/>
      <c r="U18" s="40"/>
      <c r="V18" s="40"/>
      <c r="W18" s="40"/>
      <c r="X18" s="40"/>
      <c r="Y18" s="40"/>
      <c r="Z18" s="40"/>
    </row>
    <row r="19" spans="1:26" ht="15" customHeight="1">
      <c r="A19" s="6" t="s">
        <v>179</v>
      </c>
      <c r="B19" s="126">
        <v>7</v>
      </c>
      <c r="C19" s="126">
        <v>17</v>
      </c>
      <c r="D19" s="126">
        <v>14</v>
      </c>
      <c r="E19" s="126">
        <v>4</v>
      </c>
      <c r="F19" s="126">
        <v>23</v>
      </c>
      <c r="G19" s="126">
        <v>16</v>
      </c>
      <c r="H19" s="127">
        <v>30</v>
      </c>
      <c r="I19" s="126" t="s">
        <v>19</v>
      </c>
      <c r="J19" s="126" t="s">
        <v>19</v>
      </c>
      <c r="K19" s="126" t="s">
        <v>19</v>
      </c>
      <c r="L19" s="126"/>
      <c r="M19" s="126"/>
      <c r="N19" s="42">
        <f t="shared" ref="N19:N28" si="6">SUM(B19:M19)</f>
        <v>111</v>
      </c>
      <c r="O19" s="51">
        <v>5</v>
      </c>
      <c r="P19" s="42">
        <v>39</v>
      </c>
      <c r="Q19" s="42">
        <v>68</v>
      </c>
      <c r="R19" s="51">
        <v>5</v>
      </c>
      <c r="S19" s="42">
        <f t="shared" ref="S19:S28" si="7">+N19-Q19</f>
        <v>43</v>
      </c>
      <c r="T19" s="40"/>
      <c r="U19" s="40"/>
      <c r="V19" s="40"/>
      <c r="W19" s="40"/>
      <c r="X19" s="40"/>
      <c r="Y19" s="40"/>
      <c r="Z19" s="40"/>
    </row>
    <row r="20" spans="1:26" ht="15" customHeight="1">
      <c r="A20" s="6" t="s">
        <v>180</v>
      </c>
      <c r="B20" s="126">
        <v>2</v>
      </c>
      <c r="C20" s="126">
        <v>5</v>
      </c>
      <c r="D20" s="126">
        <v>5</v>
      </c>
      <c r="E20" s="126">
        <v>9</v>
      </c>
      <c r="F20" s="126">
        <v>0</v>
      </c>
      <c r="G20" s="126">
        <v>1</v>
      </c>
      <c r="H20" s="127">
        <v>8</v>
      </c>
      <c r="I20" s="126" t="s">
        <v>19</v>
      </c>
      <c r="J20" s="126" t="s">
        <v>19</v>
      </c>
      <c r="K20" s="126" t="s">
        <v>19</v>
      </c>
      <c r="L20" s="126"/>
      <c r="M20" s="126"/>
      <c r="N20" s="42">
        <f t="shared" si="6"/>
        <v>30</v>
      </c>
      <c r="O20" s="51">
        <v>25</v>
      </c>
      <c r="P20" s="42">
        <v>125</v>
      </c>
      <c r="Q20" s="42">
        <v>42</v>
      </c>
      <c r="R20" s="51">
        <v>25</v>
      </c>
      <c r="S20" s="42">
        <f t="shared" si="7"/>
        <v>-12</v>
      </c>
      <c r="T20" s="40"/>
      <c r="U20" s="40"/>
      <c r="V20" s="40"/>
      <c r="W20" s="40"/>
      <c r="X20" s="40"/>
      <c r="Y20" s="40"/>
      <c r="Z20" s="40"/>
    </row>
    <row r="21" spans="1:26" ht="15" customHeight="1">
      <c r="A21" s="6" t="s">
        <v>181</v>
      </c>
      <c r="B21" s="126">
        <v>4</v>
      </c>
      <c r="C21" s="126">
        <v>13</v>
      </c>
      <c r="D21" s="126">
        <v>9</v>
      </c>
      <c r="E21" s="126">
        <v>4</v>
      </c>
      <c r="F21" s="126">
        <v>0</v>
      </c>
      <c r="G21" s="126">
        <v>13</v>
      </c>
      <c r="H21" s="127">
        <v>5</v>
      </c>
      <c r="I21" s="126" t="s">
        <v>19</v>
      </c>
      <c r="J21" s="126" t="s">
        <v>19</v>
      </c>
      <c r="K21" s="126" t="s">
        <v>19</v>
      </c>
      <c r="L21" s="126"/>
      <c r="M21" s="126"/>
      <c r="N21" s="42">
        <f t="shared" si="6"/>
        <v>48</v>
      </c>
      <c r="O21" s="51">
        <v>45</v>
      </c>
      <c r="P21" s="42">
        <v>84</v>
      </c>
      <c r="Q21" s="42">
        <v>202</v>
      </c>
      <c r="R21" s="51">
        <v>45</v>
      </c>
      <c r="S21" s="42">
        <f t="shared" si="7"/>
        <v>-154</v>
      </c>
      <c r="T21" s="40"/>
      <c r="U21" s="40"/>
      <c r="V21" s="40"/>
      <c r="W21" s="40"/>
      <c r="X21" s="40"/>
      <c r="Y21" s="40"/>
      <c r="Z21" s="40"/>
    </row>
    <row r="22" spans="1:26" ht="15" customHeight="1">
      <c r="A22" s="6" t="s">
        <v>182</v>
      </c>
      <c r="B22" s="126">
        <v>0</v>
      </c>
      <c r="C22" s="126">
        <v>0</v>
      </c>
      <c r="D22" s="126" t="s">
        <v>19</v>
      </c>
      <c r="E22" s="126">
        <v>2</v>
      </c>
      <c r="F22" s="126">
        <v>0</v>
      </c>
      <c r="G22" s="126" t="s">
        <v>19</v>
      </c>
      <c r="H22" s="127">
        <v>0</v>
      </c>
      <c r="I22" s="126" t="s">
        <v>80</v>
      </c>
      <c r="J22" s="126">
        <v>0</v>
      </c>
      <c r="K22" s="126">
        <v>0</v>
      </c>
      <c r="L22" s="126"/>
      <c r="M22" s="126"/>
      <c r="N22" s="42">
        <f t="shared" si="6"/>
        <v>2</v>
      </c>
      <c r="O22" s="51">
        <v>0</v>
      </c>
      <c r="P22" s="42">
        <v>3</v>
      </c>
      <c r="Q22" s="42">
        <v>6</v>
      </c>
      <c r="R22" s="51">
        <v>0</v>
      </c>
      <c r="S22" s="42">
        <f t="shared" si="7"/>
        <v>-4</v>
      </c>
      <c r="T22" s="40"/>
      <c r="U22" s="40"/>
      <c r="V22" s="40"/>
      <c r="W22" s="40"/>
      <c r="X22" s="40"/>
      <c r="Y22" s="40"/>
      <c r="Z22" s="40"/>
    </row>
    <row r="23" spans="1:26" ht="15" customHeight="1">
      <c r="A23" s="6" t="s">
        <v>183</v>
      </c>
      <c r="B23" s="126" t="s">
        <v>19</v>
      </c>
      <c r="C23" s="126">
        <v>0</v>
      </c>
      <c r="D23" s="126">
        <v>3</v>
      </c>
      <c r="E23" s="126">
        <v>1</v>
      </c>
      <c r="F23" s="126">
        <v>0</v>
      </c>
      <c r="G23" s="126">
        <v>5</v>
      </c>
      <c r="H23" s="127">
        <v>1</v>
      </c>
      <c r="I23" s="126" t="s">
        <v>19</v>
      </c>
      <c r="J23" s="126">
        <v>0</v>
      </c>
      <c r="K23" s="126" t="s">
        <v>19</v>
      </c>
      <c r="L23" s="126"/>
      <c r="M23" s="126"/>
      <c r="N23" s="42">
        <f t="shared" si="6"/>
        <v>10</v>
      </c>
      <c r="O23" s="51">
        <v>0</v>
      </c>
      <c r="P23" s="42">
        <v>8</v>
      </c>
      <c r="Q23" s="42">
        <v>19</v>
      </c>
      <c r="R23" s="51">
        <v>0</v>
      </c>
      <c r="S23" s="42">
        <f t="shared" si="7"/>
        <v>-9</v>
      </c>
      <c r="T23" s="40"/>
      <c r="U23" s="40"/>
      <c r="V23" s="40"/>
      <c r="W23" s="40"/>
      <c r="X23" s="40"/>
      <c r="Y23" s="40"/>
      <c r="Z23" s="40"/>
    </row>
    <row r="24" spans="1:26" ht="15" customHeight="1">
      <c r="A24" s="6" t="s">
        <v>184</v>
      </c>
      <c r="B24" s="126">
        <v>1</v>
      </c>
      <c r="C24" s="126">
        <v>6</v>
      </c>
      <c r="D24" s="126">
        <v>4</v>
      </c>
      <c r="E24" s="126">
        <v>0</v>
      </c>
      <c r="F24" s="126">
        <v>0</v>
      </c>
      <c r="G24" s="126">
        <v>0</v>
      </c>
      <c r="H24" s="127">
        <v>6</v>
      </c>
      <c r="I24" s="126"/>
      <c r="J24" s="126">
        <v>0</v>
      </c>
      <c r="K24" s="126" t="s">
        <v>80</v>
      </c>
      <c r="L24" s="126"/>
      <c r="M24" s="126"/>
      <c r="N24" s="42">
        <f t="shared" si="6"/>
        <v>17</v>
      </c>
      <c r="O24" s="51">
        <v>0</v>
      </c>
      <c r="P24" s="42">
        <v>182</v>
      </c>
      <c r="Q24" s="42">
        <v>160</v>
      </c>
      <c r="R24" s="51">
        <v>0</v>
      </c>
      <c r="S24" s="42">
        <f t="shared" si="7"/>
        <v>-143</v>
      </c>
      <c r="T24" s="40"/>
      <c r="U24" s="40"/>
      <c r="V24" s="40"/>
      <c r="W24" s="40"/>
      <c r="X24" s="40"/>
      <c r="Y24" s="40"/>
      <c r="Z24" s="40"/>
    </row>
    <row r="25" spans="1:26" ht="15" customHeight="1">
      <c r="A25" s="6" t="s">
        <v>185</v>
      </c>
      <c r="B25" s="126">
        <v>0</v>
      </c>
      <c r="C25" s="126">
        <v>2</v>
      </c>
      <c r="D25" s="126">
        <v>1</v>
      </c>
      <c r="E25" s="126">
        <v>0</v>
      </c>
      <c r="F25" s="126">
        <v>0</v>
      </c>
      <c r="G25" s="126">
        <v>4</v>
      </c>
      <c r="H25" s="127">
        <v>6</v>
      </c>
      <c r="I25" s="126"/>
      <c r="J25" s="126">
        <v>0</v>
      </c>
      <c r="K25" s="126" t="s">
        <v>80</v>
      </c>
      <c r="L25" s="126"/>
      <c r="M25" s="126"/>
      <c r="N25" s="42">
        <f t="shared" si="6"/>
        <v>13</v>
      </c>
      <c r="O25" s="51">
        <v>0</v>
      </c>
      <c r="P25" s="42">
        <v>96</v>
      </c>
      <c r="Q25" s="42">
        <v>129</v>
      </c>
      <c r="R25" s="51">
        <v>0</v>
      </c>
      <c r="S25" s="42">
        <f t="shared" si="7"/>
        <v>-116</v>
      </c>
      <c r="T25" s="40"/>
      <c r="U25" s="40"/>
      <c r="V25" s="40"/>
      <c r="W25" s="40"/>
      <c r="X25" s="40"/>
      <c r="Y25" s="40"/>
      <c r="Z25" s="40"/>
    </row>
    <row r="26" spans="1:26" ht="15" customHeight="1">
      <c r="A26" s="6" t="s">
        <v>186</v>
      </c>
      <c r="B26" s="126">
        <v>6</v>
      </c>
      <c r="C26" s="126">
        <v>5</v>
      </c>
      <c r="D26" s="126">
        <v>4</v>
      </c>
      <c r="E26" s="126">
        <v>0</v>
      </c>
      <c r="F26" s="126">
        <v>3</v>
      </c>
      <c r="G26" s="126">
        <v>9</v>
      </c>
      <c r="H26" s="127">
        <v>4</v>
      </c>
      <c r="I26" s="126" t="s">
        <v>19</v>
      </c>
      <c r="J26" s="126" t="s">
        <v>19</v>
      </c>
      <c r="K26" s="126" t="s">
        <v>80</v>
      </c>
      <c r="L26" s="126"/>
      <c r="M26" s="126"/>
      <c r="N26" s="42">
        <f t="shared" si="6"/>
        <v>31</v>
      </c>
      <c r="O26" s="51">
        <v>0</v>
      </c>
      <c r="P26" s="42">
        <v>35</v>
      </c>
      <c r="Q26" s="42">
        <v>39</v>
      </c>
      <c r="R26" s="51">
        <v>0</v>
      </c>
      <c r="S26" s="42">
        <f t="shared" si="7"/>
        <v>-8</v>
      </c>
      <c r="T26" s="40"/>
      <c r="U26" s="40"/>
      <c r="V26" s="40"/>
      <c r="W26" s="40"/>
      <c r="X26" s="40"/>
      <c r="Y26" s="40"/>
      <c r="Z26" s="40"/>
    </row>
    <row r="27" spans="1:26" ht="15" customHeight="1">
      <c r="A27" s="6" t="s">
        <v>187</v>
      </c>
      <c r="B27" s="126" t="s">
        <v>71</v>
      </c>
      <c r="C27" s="126">
        <v>3</v>
      </c>
      <c r="D27" s="126">
        <v>1</v>
      </c>
      <c r="E27" s="126">
        <v>0</v>
      </c>
      <c r="F27" s="126">
        <v>0</v>
      </c>
      <c r="G27" s="126" t="s">
        <v>19</v>
      </c>
      <c r="H27" s="127">
        <v>3</v>
      </c>
      <c r="I27" s="126" t="s">
        <v>19</v>
      </c>
      <c r="J27" s="126">
        <v>0</v>
      </c>
      <c r="K27" s="126" t="s">
        <v>80</v>
      </c>
      <c r="L27" s="126"/>
      <c r="M27" s="126"/>
      <c r="N27" s="42">
        <f t="shared" si="6"/>
        <v>7</v>
      </c>
      <c r="O27" s="51">
        <v>0</v>
      </c>
      <c r="P27" s="42">
        <v>8</v>
      </c>
      <c r="Q27" s="42">
        <v>13</v>
      </c>
      <c r="R27" s="51">
        <v>0</v>
      </c>
      <c r="S27" s="42">
        <f t="shared" si="7"/>
        <v>-6</v>
      </c>
      <c r="T27" s="40"/>
      <c r="U27" s="40"/>
      <c r="V27" s="40"/>
      <c r="W27" s="40"/>
      <c r="X27" s="40"/>
      <c r="Y27" s="40"/>
      <c r="Z27" s="40"/>
    </row>
    <row r="28" spans="1:26" ht="15" customHeight="1">
      <c r="A28" s="6" t="s">
        <v>174</v>
      </c>
      <c r="B28" s="126">
        <v>0</v>
      </c>
      <c r="C28" s="126">
        <v>0</v>
      </c>
      <c r="D28" s="126">
        <v>1</v>
      </c>
      <c r="E28" s="126">
        <v>0</v>
      </c>
      <c r="F28" s="126">
        <v>0</v>
      </c>
      <c r="G28" s="126">
        <v>3</v>
      </c>
      <c r="H28" s="131">
        <v>0</v>
      </c>
      <c r="I28" s="126" t="s">
        <v>80</v>
      </c>
      <c r="J28" s="126" t="s">
        <v>19</v>
      </c>
      <c r="K28" s="126" t="s">
        <v>19</v>
      </c>
      <c r="L28" s="126"/>
      <c r="M28" s="126"/>
      <c r="N28" s="42">
        <f t="shared" si="6"/>
        <v>4</v>
      </c>
      <c r="O28" s="51">
        <v>0</v>
      </c>
      <c r="P28" s="59">
        <v>10</v>
      </c>
      <c r="Q28" s="59">
        <v>20</v>
      </c>
      <c r="R28" s="51">
        <v>0</v>
      </c>
      <c r="S28" s="42">
        <f t="shared" si="7"/>
        <v>-16</v>
      </c>
      <c r="T28" s="40"/>
      <c r="U28" s="40"/>
      <c r="V28" s="40"/>
      <c r="W28" s="40"/>
      <c r="X28" s="40"/>
      <c r="Y28" s="40"/>
      <c r="Z28" s="40"/>
    </row>
    <row r="29" spans="1:26">
      <c r="A29" s="18" t="s">
        <v>188</v>
      </c>
      <c r="B29" s="19">
        <f t="shared" ref="B29:S29" si="8">SUM(B16:B28)</f>
        <v>20</v>
      </c>
      <c r="C29" s="19">
        <f t="shared" si="8"/>
        <v>51</v>
      </c>
      <c r="D29" s="19">
        <f t="shared" si="8"/>
        <v>42</v>
      </c>
      <c r="E29" s="19">
        <f t="shared" si="8"/>
        <v>20</v>
      </c>
      <c r="F29" s="19">
        <f t="shared" si="8"/>
        <v>26</v>
      </c>
      <c r="G29" s="19">
        <f t="shared" si="8"/>
        <v>51</v>
      </c>
      <c r="H29" s="19">
        <f t="shared" si="8"/>
        <v>63</v>
      </c>
      <c r="I29" s="19">
        <f t="shared" si="8"/>
        <v>0</v>
      </c>
      <c r="J29" s="19">
        <f t="shared" si="8"/>
        <v>0</v>
      </c>
      <c r="K29" s="19">
        <f t="shared" si="8"/>
        <v>0</v>
      </c>
      <c r="L29" s="19">
        <f t="shared" si="8"/>
        <v>0</v>
      </c>
      <c r="M29" s="19">
        <f t="shared" si="8"/>
        <v>0</v>
      </c>
      <c r="N29" s="133">
        <f t="shared" si="8"/>
        <v>273</v>
      </c>
      <c r="O29" s="134">
        <f t="shared" si="8"/>
        <v>175</v>
      </c>
      <c r="P29" s="135">
        <f t="shared" si="8"/>
        <v>678</v>
      </c>
      <c r="Q29" s="135">
        <f t="shared" si="8"/>
        <v>1744</v>
      </c>
      <c r="R29" s="134">
        <f t="shared" si="8"/>
        <v>175</v>
      </c>
      <c r="S29" s="19">
        <f t="shared" si="8"/>
        <v>-1372</v>
      </c>
      <c r="T29" s="40"/>
      <c r="U29" s="40"/>
      <c r="V29" s="40"/>
      <c r="W29" s="40"/>
      <c r="X29" s="40"/>
      <c r="Y29" s="40"/>
      <c r="Z29" s="40"/>
    </row>
    <row r="30" spans="1:26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3"/>
      <c r="R32" s="3"/>
      <c r="S32" s="2"/>
      <c r="T32" s="40"/>
      <c r="U32" s="40"/>
      <c r="V32" s="40"/>
      <c r="W32" s="40"/>
      <c r="X32" s="40"/>
      <c r="Y32" s="40"/>
      <c r="Z32" s="40"/>
    </row>
    <row r="33" spans="1:26" ht="15" customHeight="1">
      <c r="A33" s="6"/>
      <c r="B33" s="7"/>
      <c r="C33" s="7"/>
      <c r="D33" s="7"/>
      <c r="E33" s="40"/>
      <c r="F33" s="40"/>
      <c r="G33" s="40"/>
      <c r="H33" s="40"/>
      <c r="I33" s="40"/>
      <c r="J33" s="40"/>
      <c r="K33" s="40"/>
      <c r="L33" s="40"/>
      <c r="M33" s="40"/>
      <c r="N33" s="136"/>
      <c r="O33" s="41"/>
      <c r="Q33" s="136"/>
      <c r="R33" s="136"/>
      <c r="S33" s="136"/>
      <c r="T33" s="40"/>
      <c r="U33" s="40"/>
      <c r="V33" s="40"/>
      <c r="W33" s="40"/>
      <c r="X33" s="40"/>
      <c r="Y33" s="40"/>
      <c r="Z33" s="40"/>
    </row>
    <row r="34" spans="1:26" ht="15" customHeight="1">
      <c r="A34" s="6"/>
      <c r="B34" s="7"/>
      <c r="C34" s="7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136"/>
      <c r="O34" s="41"/>
      <c r="Q34" s="136"/>
      <c r="R34" s="136"/>
      <c r="S34" s="136"/>
      <c r="T34" s="40"/>
      <c r="U34" s="40"/>
      <c r="V34" s="40"/>
      <c r="W34" s="40"/>
      <c r="X34" s="40"/>
      <c r="Y34" s="40"/>
      <c r="Z34" s="40"/>
    </row>
    <row r="35" spans="1:26" ht="15" customHeight="1">
      <c r="A35" s="6"/>
      <c r="B35" s="7"/>
      <c r="C35" s="7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36"/>
      <c r="O35" s="41"/>
      <c r="Q35" s="136"/>
      <c r="R35" s="136"/>
      <c r="S35" s="136"/>
      <c r="T35" s="40"/>
      <c r="U35" s="40"/>
      <c r="V35" s="40"/>
      <c r="W35" s="40"/>
      <c r="X35" s="40"/>
      <c r="Y35" s="40"/>
      <c r="Z35" s="40"/>
    </row>
    <row r="36" spans="1:26" ht="15" customHeight="1">
      <c r="A36" s="6"/>
      <c r="B36" s="7"/>
      <c r="C36" s="7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36"/>
      <c r="O36" s="41"/>
      <c r="Q36" s="136"/>
      <c r="R36" s="136"/>
      <c r="S36" s="136"/>
      <c r="T36" s="40"/>
      <c r="U36" s="40"/>
      <c r="V36" s="40"/>
      <c r="W36" s="40"/>
      <c r="X36" s="40"/>
      <c r="Y36" s="40"/>
      <c r="Z36" s="40"/>
    </row>
    <row r="37" spans="1:26" ht="15" customHeight="1">
      <c r="A37" s="6"/>
      <c r="B37" s="7"/>
      <c r="C37" s="7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136"/>
      <c r="O37" s="41"/>
      <c r="Q37" s="136"/>
      <c r="R37" s="136"/>
      <c r="S37" s="136"/>
      <c r="T37" s="40"/>
      <c r="U37" s="40"/>
      <c r="V37" s="40"/>
      <c r="W37" s="40"/>
      <c r="X37" s="40"/>
      <c r="Y37" s="40"/>
      <c r="Z37" s="40"/>
    </row>
    <row r="38" spans="1:26" ht="15" customHeight="1">
      <c r="A38" s="6"/>
      <c r="B38" s="7"/>
      <c r="C38" s="7"/>
      <c r="D38" s="7"/>
      <c r="E38" s="40"/>
      <c r="F38" s="40"/>
      <c r="G38" s="40"/>
      <c r="H38" s="40"/>
      <c r="I38" s="40"/>
      <c r="J38" s="40"/>
      <c r="K38" s="40"/>
      <c r="L38" s="40"/>
      <c r="M38" s="40"/>
      <c r="N38" s="136"/>
      <c r="O38" s="41"/>
      <c r="Q38" s="136"/>
      <c r="R38" s="136"/>
      <c r="S38" s="136"/>
      <c r="T38" s="40"/>
      <c r="U38" s="40"/>
      <c r="V38" s="40"/>
      <c r="W38" s="40"/>
      <c r="X38" s="40"/>
      <c r="Y38" s="40"/>
      <c r="Z38" s="40"/>
    </row>
    <row r="39" spans="1:26" ht="15" customHeight="1">
      <c r="A39" s="6"/>
      <c r="B39" s="7"/>
      <c r="C39" s="7"/>
      <c r="D39" s="7"/>
      <c r="E39" s="40"/>
      <c r="F39" s="40"/>
      <c r="G39" s="40"/>
      <c r="H39" s="40"/>
      <c r="I39" s="40"/>
      <c r="J39" s="40"/>
      <c r="K39" s="40"/>
      <c r="L39" s="40"/>
      <c r="M39" s="40"/>
      <c r="N39" s="136"/>
      <c r="O39" s="41"/>
      <c r="Q39" s="136"/>
      <c r="R39" s="136"/>
      <c r="S39" s="136"/>
      <c r="T39" s="40"/>
      <c r="U39" s="40"/>
      <c r="V39" s="40"/>
      <c r="W39" s="40"/>
      <c r="X39" s="40"/>
      <c r="Y39" s="40"/>
      <c r="Z39" s="40"/>
    </row>
    <row r="40" spans="1:26" ht="15" customHeight="1">
      <c r="A40" s="137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90"/>
      <c r="Q40" s="138"/>
      <c r="R40" s="138"/>
      <c r="S40" s="138"/>
      <c r="T40" s="40"/>
      <c r="U40" s="40"/>
      <c r="V40" s="40"/>
      <c r="W40" s="40"/>
      <c r="X40" s="40"/>
      <c r="Y40" s="40"/>
      <c r="Z40" s="40"/>
    </row>
    <row r="41" spans="1:26" ht="1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" customHeight="1">
      <c r="A42" s="124"/>
      <c r="B42" s="2"/>
      <c r="C42" s="2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" customHeight="1">
      <c r="A43" s="6"/>
      <c r="B43" s="126"/>
      <c r="C43" s="126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Q43" s="3"/>
      <c r="R43" s="3"/>
      <c r="S43" s="2"/>
      <c r="T43" s="40"/>
      <c r="U43" s="40"/>
      <c r="V43" s="40"/>
      <c r="W43" s="40"/>
      <c r="X43" s="40"/>
      <c r="Y43" s="40"/>
      <c r="Z43" s="40"/>
    </row>
    <row r="44" spans="1:26" ht="15" customHeight="1">
      <c r="A44" s="6"/>
      <c r="B44" s="126"/>
      <c r="C44" s="126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136"/>
      <c r="O44" s="41"/>
      <c r="Q44" s="136"/>
      <c r="R44" s="136"/>
      <c r="S44" s="136"/>
      <c r="T44" s="40"/>
      <c r="U44" s="40"/>
      <c r="V44" s="40"/>
      <c r="W44" s="40"/>
      <c r="X44" s="40"/>
      <c r="Y44" s="40"/>
      <c r="Z44" s="40"/>
    </row>
    <row r="45" spans="1:26" ht="15" customHeight="1">
      <c r="A45" s="6"/>
      <c r="B45" s="126"/>
      <c r="C45" s="126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136"/>
      <c r="O45" s="41"/>
      <c r="Q45" s="136"/>
      <c r="R45" s="136"/>
      <c r="S45" s="136"/>
      <c r="T45" s="40"/>
      <c r="U45" s="40"/>
      <c r="V45" s="40"/>
      <c r="W45" s="40"/>
      <c r="X45" s="40"/>
      <c r="Y45" s="40"/>
      <c r="Z45" s="40"/>
    </row>
    <row r="46" spans="1:26" ht="15" customHeight="1">
      <c r="A46" s="6"/>
      <c r="B46" s="126"/>
      <c r="C46" s="126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136"/>
      <c r="O46" s="41"/>
      <c r="Q46" s="136"/>
      <c r="R46" s="136"/>
      <c r="S46" s="136"/>
      <c r="T46" s="40"/>
      <c r="U46" s="40"/>
      <c r="V46" s="40"/>
      <c r="W46" s="40"/>
      <c r="X46" s="40"/>
      <c r="Y46" s="40"/>
      <c r="Z46" s="40"/>
    </row>
    <row r="47" spans="1:26" ht="15" customHeight="1">
      <c r="A47" s="6"/>
      <c r="B47" s="126"/>
      <c r="C47" s="126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6"/>
      <c r="O47" s="41"/>
      <c r="Q47" s="136"/>
      <c r="R47" s="136"/>
      <c r="S47" s="136"/>
      <c r="T47" s="40"/>
      <c r="U47" s="40"/>
      <c r="V47" s="40"/>
      <c r="W47" s="40"/>
      <c r="X47" s="40"/>
      <c r="Y47" s="40"/>
      <c r="Z47" s="40"/>
    </row>
    <row r="48" spans="1:26" ht="15" customHeight="1">
      <c r="A48" s="6"/>
      <c r="B48" s="126"/>
      <c r="C48" s="126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5" customHeight="1">
      <c r="A49" s="6"/>
      <c r="B49" s="126"/>
      <c r="C49" s="126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5" customHeight="1">
      <c r="A50" s="6"/>
      <c r="B50" s="126"/>
      <c r="C50" s="126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5" customHeight="1">
      <c r="A51" s="6"/>
      <c r="B51" s="126"/>
      <c r="C51" s="126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5" customHeight="1">
      <c r="A52" s="18"/>
      <c r="B52" s="19"/>
      <c r="C52" s="19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5" customHeight="1">
      <c r="A58" s="40"/>
      <c r="B58" s="40"/>
      <c r="C58" s="40"/>
      <c r="D58" s="40"/>
      <c r="E58" s="71"/>
      <c r="F58" s="2"/>
      <c r="G58" s="2"/>
      <c r="H58" s="40"/>
      <c r="I58" s="40"/>
      <c r="J58" s="40"/>
      <c r="K58" s="40"/>
      <c r="L58" s="40"/>
      <c r="M58" s="40"/>
      <c r="N58" s="40"/>
      <c r="O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5" customHeight="1">
      <c r="A59" s="40"/>
      <c r="B59" s="40"/>
      <c r="C59" s="40"/>
      <c r="D59" s="40"/>
      <c r="E59" s="6"/>
      <c r="F59" s="125"/>
      <c r="G59" s="125"/>
      <c r="H59" s="40"/>
      <c r="I59" s="40"/>
      <c r="J59" s="40"/>
      <c r="K59" s="40"/>
      <c r="L59" s="40"/>
      <c r="M59" s="40"/>
      <c r="N59" s="40"/>
      <c r="O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5" customHeight="1">
      <c r="A60" s="40"/>
      <c r="B60" s="40"/>
      <c r="C60" s="40"/>
      <c r="D60" s="40"/>
      <c r="E60" s="6"/>
      <c r="F60" s="125"/>
      <c r="G60" s="125"/>
      <c r="H60" s="40"/>
      <c r="I60" s="40"/>
      <c r="J60" s="40"/>
      <c r="K60" s="40"/>
      <c r="L60" s="40"/>
      <c r="M60" s="40"/>
      <c r="N60" s="40"/>
      <c r="O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5" customHeight="1">
      <c r="A61" s="40"/>
      <c r="B61" s="40"/>
      <c r="C61" s="40"/>
      <c r="D61" s="40"/>
      <c r="E61" s="6"/>
      <c r="F61" s="125"/>
      <c r="G61" s="125"/>
      <c r="H61" s="40"/>
      <c r="I61" s="40"/>
      <c r="J61" s="40"/>
      <c r="K61" s="40"/>
      <c r="L61" s="40"/>
      <c r="M61" s="40"/>
      <c r="N61" s="40"/>
      <c r="O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4">
      <c r="A62" s="40"/>
      <c r="B62" s="40"/>
      <c r="C62" s="40"/>
      <c r="D62" s="40"/>
      <c r="E62" s="6"/>
      <c r="F62" s="125"/>
      <c r="G62" s="125"/>
      <c r="H62" s="40"/>
      <c r="I62" s="40"/>
      <c r="J62" s="40"/>
      <c r="K62" s="40"/>
      <c r="L62" s="40"/>
      <c r="M62" s="40"/>
      <c r="N62" s="40"/>
      <c r="O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4">
      <c r="A63" s="40"/>
      <c r="B63" s="40"/>
      <c r="C63" s="40"/>
      <c r="D63" s="40"/>
      <c r="E63" s="6"/>
      <c r="H63" s="40"/>
      <c r="I63" s="40"/>
      <c r="J63" s="40"/>
      <c r="K63" s="40"/>
      <c r="L63" s="40"/>
      <c r="M63" s="40"/>
      <c r="N63" s="40"/>
      <c r="O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4">
      <c r="A64" s="40"/>
      <c r="B64" s="40"/>
      <c r="C64" s="40"/>
      <c r="D64" s="40"/>
      <c r="E64" s="6"/>
      <c r="F64" s="125"/>
      <c r="G64" s="125"/>
      <c r="H64" s="40"/>
      <c r="I64" s="40"/>
      <c r="J64" s="40"/>
      <c r="K64" s="40"/>
      <c r="L64" s="40"/>
      <c r="M64" s="40"/>
      <c r="N64" s="40"/>
      <c r="O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4">
      <c r="A65" s="40"/>
      <c r="B65" s="40"/>
      <c r="C65" s="40"/>
      <c r="D65" s="40"/>
      <c r="E65" s="6"/>
      <c r="F65" s="125"/>
      <c r="G65" s="125"/>
      <c r="H65" s="40"/>
      <c r="I65" s="40"/>
      <c r="J65" s="40"/>
      <c r="K65" s="40"/>
      <c r="L65" s="40"/>
      <c r="M65" s="40"/>
      <c r="N65" s="40"/>
      <c r="O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4">
      <c r="A66" s="40"/>
      <c r="B66" s="40"/>
      <c r="C66" s="40"/>
      <c r="D66" s="40"/>
      <c r="E66" s="6"/>
      <c r="F66" s="125"/>
      <c r="G66" s="125"/>
      <c r="H66" s="40"/>
      <c r="I66" s="40"/>
      <c r="J66" s="40"/>
      <c r="K66" s="40"/>
      <c r="L66" s="40"/>
      <c r="M66" s="40"/>
      <c r="N66" s="40"/>
      <c r="O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4">
      <c r="A67" s="40"/>
      <c r="B67" s="40"/>
      <c r="C67" s="40"/>
      <c r="D67" s="40"/>
      <c r="E67" s="6"/>
      <c r="F67" s="125"/>
      <c r="G67" s="125"/>
      <c r="H67" s="40"/>
      <c r="I67" s="40"/>
      <c r="J67" s="40"/>
      <c r="K67" s="40"/>
      <c r="L67" s="40"/>
      <c r="M67" s="40"/>
      <c r="N67" s="40"/>
      <c r="O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4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4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4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4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4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4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4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4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4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4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4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4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4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4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4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4">
      <c r="A83" s="40"/>
      <c r="B83" s="40"/>
      <c r="C83" s="40"/>
      <c r="D83" s="40"/>
      <c r="E83" s="40"/>
      <c r="F83" s="124"/>
      <c r="G83" s="140"/>
      <c r="H83" s="2"/>
      <c r="I83" s="2"/>
      <c r="J83" s="2"/>
      <c r="K83" s="40"/>
      <c r="L83" s="40"/>
      <c r="M83" s="40"/>
      <c r="N83" s="40"/>
      <c r="O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4">
      <c r="A84" s="40"/>
      <c r="B84" s="40"/>
      <c r="C84" s="40"/>
      <c r="D84" s="40"/>
      <c r="E84" s="40"/>
      <c r="F84" s="6"/>
      <c r="G84" s="129"/>
      <c r="H84" s="73"/>
      <c r="I84" s="125"/>
      <c r="J84" s="126"/>
      <c r="K84" s="40"/>
      <c r="L84" s="40"/>
      <c r="M84" s="40"/>
      <c r="N84" s="40"/>
      <c r="O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4">
      <c r="A85" s="40"/>
      <c r="B85" s="40"/>
      <c r="C85" s="40"/>
      <c r="D85" s="40"/>
      <c r="E85" s="40"/>
      <c r="F85" s="6"/>
      <c r="G85" s="129"/>
      <c r="H85" s="126"/>
      <c r="I85" s="125"/>
      <c r="J85" s="126"/>
      <c r="K85" s="40"/>
      <c r="L85" s="40"/>
      <c r="M85" s="40"/>
      <c r="N85" s="40"/>
      <c r="O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4">
      <c r="A86" s="40"/>
      <c r="B86" s="40"/>
      <c r="C86" s="40"/>
      <c r="D86" s="40"/>
      <c r="E86" s="40"/>
      <c r="F86" s="6"/>
      <c r="G86" s="129"/>
      <c r="H86" s="126"/>
      <c r="I86" s="125"/>
      <c r="J86" s="126"/>
      <c r="K86" s="40"/>
      <c r="L86" s="40"/>
      <c r="M86" s="40"/>
      <c r="N86" s="40"/>
      <c r="O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4">
      <c r="A87" s="40"/>
      <c r="B87" s="40"/>
      <c r="C87" s="40"/>
      <c r="D87" s="40"/>
      <c r="E87" s="40"/>
      <c r="F87" s="6"/>
      <c r="G87" s="129"/>
      <c r="H87" s="126"/>
      <c r="I87" s="125"/>
      <c r="J87" s="126"/>
      <c r="K87" s="40"/>
      <c r="L87" s="40"/>
      <c r="M87" s="40"/>
      <c r="N87" s="40"/>
      <c r="O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4">
      <c r="A88" s="40"/>
      <c r="B88" s="40"/>
      <c r="C88" s="40"/>
      <c r="D88" s="40"/>
      <c r="E88" s="40"/>
      <c r="F88" s="6"/>
      <c r="G88" s="129"/>
      <c r="H88" s="126"/>
      <c r="K88" s="40"/>
      <c r="L88" s="40"/>
      <c r="M88" s="40"/>
      <c r="N88" s="40"/>
      <c r="O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4">
      <c r="A89" s="40"/>
      <c r="B89" s="40"/>
      <c r="C89" s="40"/>
      <c r="D89" s="40"/>
      <c r="E89" s="40"/>
      <c r="F89" s="6"/>
      <c r="G89" s="129"/>
      <c r="H89" s="126"/>
      <c r="I89" s="125"/>
      <c r="J89" s="125"/>
      <c r="K89" s="40"/>
      <c r="L89" s="40"/>
      <c r="M89" s="40"/>
      <c r="N89" s="40"/>
      <c r="O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4">
      <c r="A90" s="40"/>
      <c r="B90" s="40"/>
      <c r="C90" s="40"/>
      <c r="D90" s="40"/>
      <c r="E90" s="40"/>
      <c r="F90" s="6"/>
      <c r="G90" s="129"/>
      <c r="H90" s="126"/>
      <c r="I90" s="125"/>
      <c r="J90" s="126"/>
      <c r="K90" s="40"/>
      <c r="L90" s="40"/>
      <c r="M90" s="40"/>
      <c r="N90" s="40"/>
      <c r="O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4">
      <c r="A91" s="40"/>
      <c r="B91" s="40"/>
      <c r="C91" s="40"/>
      <c r="D91" s="40"/>
      <c r="E91" s="40"/>
      <c r="F91" s="6"/>
      <c r="G91" s="129"/>
      <c r="H91" s="126"/>
      <c r="I91" s="125"/>
      <c r="J91" s="126"/>
      <c r="K91" s="40"/>
      <c r="L91" s="40"/>
      <c r="M91" s="40"/>
      <c r="N91" s="40"/>
      <c r="O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4">
      <c r="A92" s="40"/>
      <c r="B92" s="40"/>
      <c r="C92" s="40"/>
      <c r="D92" s="40"/>
      <c r="E92" s="40"/>
      <c r="F92" s="6"/>
      <c r="G92" s="141"/>
      <c r="H92" s="126"/>
      <c r="I92" s="125"/>
      <c r="J92" s="126"/>
      <c r="K92" s="40"/>
      <c r="L92" s="40"/>
      <c r="M92" s="40"/>
      <c r="N92" s="40"/>
      <c r="O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4">
      <c r="A93" s="40"/>
      <c r="B93" s="40"/>
      <c r="C93" s="40"/>
      <c r="D93" s="40"/>
      <c r="E93" s="40"/>
      <c r="F93" s="129"/>
      <c r="G93" s="129"/>
      <c r="H93" s="126"/>
      <c r="I93" s="40"/>
      <c r="J93" s="40"/>
      <c r="K93" s="40"/>
      <c r="L93" s="40"/>
      <c r="M93" s="40"/>
      <c r="N93" s="40"/>
      <c r="O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4">
      <c r="A94" s="40"/>
      <c r="B94" s="40"/>
      <c r="C94" s="40"/>
      <c r="D94" s="40"/>
      <c r="E94" s="40"/>
      <c r="F94" s="129"/>
      <c r="G94" s="129"/>
      <c r="H94" s="126"/>
      <c r="I94" s="40"/>
      <c r="J94" s="40"/>
      <c r="K94" s="40"/>
      <c r="L94" s="40"/>
      <c r="M94" s="40"/>
      <c r="N94" s="40"/>
      <c r="O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>
      <c r="A95" s="40"/>
      <c r="B95" s="40"/>
      <c r="C95" s="40"/>
      <c r="D95" s="40"/>
      <c r="E95" s="40"/>
      <c r="F95" s="142"/>
      <c r="G95" s="142"/>
      <c r="H95" s="126"/>
      <c r="I95" s="40"/>
      <c r="J95" s="40"/>
      <c r="K95" s="40"/>
      <c r="L95" s="40"/>
      <c r="M95" s="40"/>
      <c r="N95" s="40"/>
      <c r="O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4">
      <c r="A96" s="40"/>
      <c r="B96" s="40"/>
      <c r="C96" s="40"/>
      <c r="D96" s="40"/>
      <c r="E96" s="40"/>
      <c r="F96" s="129"/>
      <c r="G96" s="129"/>
      <c r="H96" s="126"/>
      <c r="I96" s="40"/>
      <c r="J96" s="40"/>
      <c r="K96" s="40"/>
      <c r="L96" s="40"/>
      <c r="M96" s="40"/>
      <c r="N96" s="40"/>
      <c r="O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4">
      <c r="A97" s="40"/>
      <c r="B97" s="40"/>
      <c r="C97" s="40"/>
      <c r="D97" s="40"/>
      <c r="E97" s="40"/>
      <c r="F97" s="129"/>
      <c r="G97" s="129"/>
      <c r="H97" s="126"/>
      <c r="I97" s="40"/>
      <c r="J97" s="40"/>
      <c r="K97" s="40"/>
      <c r="L97" s="40"/>
      <c r="M97" s="40"/>
      <c r="N97" s="40"/>
      <c r="O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4">
      <c r="A98" s="40"/>
      <c r="B98" s="40"/>
      <c r="C98" s="40"/>
      <c r="D98" s="40"/>
      <c r="E98" s="40"/>
      <c r="F98" s="129"/>
      <c r="G98" s="129"/>
      <c r="H98" s="126"/>
      <c r="I98" s="40"/>
      <c r="J98" s="40"/>
      <c r="K98" s="40"/>
      <c r="L98" s="40"/>
      <c r="M98" s="40"/>
      <c r="N98" s="40"/>
      <c r="O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4">
      <c r="A99" s="40"/>
      <c r="B99" s="40"/>
      <c r="C99" s="40"/>
      <c r="D99" s="40"/>
      <c r="E99" s="40"/>
      <c r="F99" s="129"/>
      <c r="G99" s="129"/>
      <c r="H99" s="126"/>
      <c r="I99" s="40"/>
      <c r="J99" s="40"/>
      <c r="K99" s="40"/>
      <c r="L99" s="40"/>
      <c r="M99" s="40"/>
      <c r="N99" s="40"/>
      <c r="O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4">
      <c r="A100" s="40"/>
      <c r="B100" s="40"/>
      <c r="C100" s="40"/>
      <c r="D100" s="40"/>
      <c r="E100" s="40"/>
      <c r="F100" s="129"/>
      <c r="G100" s="129"/>
      <c r="H100" s="126"/>
      <c r="I100" s="40"/>
      <c r="J100" s="40"/>
      <c r="K100" s="40"/>
      <c r="L100" s="40"/>
      <c r="M100" s="40"/>
      <c r="N100" s="40"/>
      <c r="O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4">
      <c r="A101" s="40"/>
      <c r="B101" s="40"/>
      <c r="C101" s="40"/>
      <c r="D101" s="40"/>
      <c r="E101" s="40"/>
      <c r="F101" s="129"/>
      <c r="G101" s="141"/>
      <c r="H101" s="126"/>
      <c r="I101" s="40"/>
      <c r="J101" s="40"/>
      <c r="K101" s="40"/>
      <c r="L101" s="40"/>
      <c r="M101" s="40"/>
      <c r="N101" s="40"/>
      <c r="O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4">
      <c r="A102" s="40"/>
      <c r="B102" s="40"/>
      <c r="C102" s="40"/>
      <c r="D102" s="40"/>
      <c r="E102" s="40"/>
      <c r="F102" s="129"/>
      <c r="G102" s="141"/>
      <c r="H102" s="126"/>
      <c r="I102" s="40"/>
      <c r="J102" s="40"/>
      <c r="K102" s="40"/>
      <c r="L102" s="40"/>
      <c r="M102" s="40"/>
      <c r="N102" s="40"/>
      <c r="O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4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4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4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4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4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4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4">
      <c r="A109" s="40"/>
      <c r="B109" s="40"/>
      <c r="C109" s="40"/>
      <c r="D109" s="40"/>
      <c r="E109" s="124"/>
      <c r="F109" s="143"/>
      <c r="G109" s="2"/>
      <c r="H109" s="2"/>
      <c r="I109" s="2"/>
      <c r="J109" s="40" t="b">
        <v>0</v>
      </c>
      <c r="K109" s="40"/>
      <c r="L109" s="40"/>
      <c r="M109" s="40"/>
      <c r="N109" s="40"/>
      <c r="O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4">
      <c r="A110" s="40"/>
      <c r="B110" s="40"/>
      <c r="C110" s="40"/>
      <c r="D110" s="40"/>
      <c r="E110" s="6"/>
      <c r="F110" s="144"/>
      <c r="G110" s="28"/>
      <c r="H110" s="145"/>
      <c r="I110" s="146"/>
      <c r="J110" s="40"/>
      <c r="K110" s="40"/>
      <c r="L110" s="40"/>
      <c r="M110" s="40"/>
      <c r="N110" s="40"/>
      <c r="O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4">
      <c r="A111" s="40"/>
      <c r="B111" s="40"/>
      <c r="C111" s="40"/>
      <c r="D111" s="40"/>
      <c r="E111" s="6"/>
      <c r="F111" s="144"/>
      <c r="G111" s="146"/>
      <c r="H111" s="145"/>
      <c r="I111" s="146"/>
      <c r="J111" s="40"/>
      <c r="K111" s="40"/>
      <c r="L111" s="40"/>
      <c r="M111" s="40"/>
      <c r="N111" s="40"/>
      <c r="O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4">
      <c r="A112" s="40"/>
      <c r="B112" s="40"/>
      <c r="C112" s="40"/>
      <c r="D112" s="40"/>
      <c r="E112" s="6"/>
      <c r="F112" s="144"/>
      <c r="G112" s="146"/>
      <c r="H112" s="145"/>
      <c r="I112" s="146"/>
      <c r="J112" s="40"/>
      <c r="K112" s="40"/>
      <c r="L112" s="40"/>
      <c r="M112" s="40"/>
      <c r="N112" s="40"/>
      <c r="O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4">
      <c r="A113" s="40"/>
      <c r="B113" s="40"/>
      <c r="C113" s="40"/>
      <c r="D113" s="40"/>
      <c r="E113" s="6"/>
      <c r="F113" s="144"/>
      <c r="G113" s="146"/>
      <c r="H113" s="145"/>
      <c r="I113" s="146"/>
      <c r="J113" s="40"/>
      <c r="K113" s="40"/>
      <c r="L113" s="40"/>
      <c r="M113" s="40"/>
      <c r="N113" s="40"/>
      <c r="O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4">
      <c r="A114" s="40"/>
      <c r="B114" s="40"/>
      <c r="C114" s="40"/>
      <c r="D114" s="40"/>
      <c r="E114" s="6"/>
      <c r="F114" s="144"/>
      <c r="G114" s="146"/>
      <c r="J114" s="40"/>
      <c r="K114" s="40"/>
      <c r="L114" s="40"/>
      <c r="M114" s="40"/>
      <c r="N114" s="40"/>
      <c r="O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4">
      <c r="A115" s="40"/>
      <c r="B115" s="40"/>
      <c r="C115" s="40"/>
      <c r="D115" s="40"/>
      <c r="E115" s="6"/>
      <c r="F115" s="144"/>
      <c r="G115" s="146"/>
      <c r="H115" s="145"/>
      <c r="I115" s="145"/>
      <c r="J115" s="40"/>
      <c r="K115" s="40"/>
      <c r="L115" s="40"/>
      <c r="M115" s="40"/>
      <c r="N115" s="40"/>
      <c r="O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4">
      <c r="A116" s="40" t="b">
        <v>0</v>
      </c>
      <c r="B116" s="40"/>
      <c r="C116" s="40"/>
      <c r="D116" s="40"/>
      <c r="E116" s="6"/>
      <c r="F116" s="144"/>
      <c r="G116" s="146"/>
      <c r="H116" s="145"/>
      <c r="I116" s="146"/>
      <c r="J116" s="40"/>
      <c r="K116" s="40"/>
      <c r="L116" s="40"/>
      <c r="M116" s="40"/>
      <c r="N116" s="40"/>
      <c r="O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4">
      <c r="A117" s="40"/>
      <c r="B117" s="40"/>
      <c r="C117" s="40"/>
      <c r="D117" s="40"/>
      <c r="E117" s="6"/>
      <c r="F117" s="144"/>
      <c r="G117" s="146"/>
      <c r="H117" s="145"/>
      <c r="I117" s="146"/>
      <c r="J117" s="40"/>
      <c r="K117" s="40"/>
      <c r="L117" s="40"/>
      <c r="M117" s="40"/>
      <c r="N117" s="40"/>
      <c r="O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4">
      <c r="A118" s="40"/>
      <c r="B118" s="40"/>
      <c r="C118" s="40"/>
      <c r="D118" s="40"/>
      <c r="E118" s="6"/>
      <c r="F118" s="147"/>
      <c r="G118" s="146"/>
      <c r="H118" s="145"/>
      <c r="I118" s="146"/>
      <c r="J118" s="40"/>
      <c r="K118" s="40"/>
      <c r="L118" s="40"/>
      <c r="M118" s="40"/>
      <c r="N118" s="40"/>
      <c r="O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>
      <c r="A119" s="40"/>
      <c r="B119" s="40"/>
      <c r="C119" s="40"/>
      <c r="D119" s="40"/>
      <c r="E119" s="18"/>
      <c r="F119" s="148"/>
      <c r="G119" s="19"/>
      <c r="H119" s="19"/>
      <c r="I119" s="19"/>
      <c r="J119" s="40"/>
      <c r="K119" s="40"/>
      <c r="L119" s="40"/>
      <c r="M119" s="40"/>
      <c r="N119" s="40"/>
      <c r="O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4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4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4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4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4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4">
      <c r="A125" s="40"/>
      <c r="J125" s="40"/>
      <c r="K125" s="40"/>
      <c r="L125" s="40"/>
      <c r="M125" s="40"/>
      <c r="N125" s="40"/>
      <c r="O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4">
      <c r="A126" s="40"/>
      <c r="J126" s="40"/>
      <c r="K126" s="40"/>
      <c r="L126" s="40"/>
      <c r="M126" s="40"/>
      <c r="N126" s="40"/>
      <c r="O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4">
      <c r="A127" s="40"/>
      <c r="J127" s="40"/>
      <c r="K127" s="40"/>
      <c r="L127" s="40"/>
      <c r="M127" s="40"/>
      <c r="N127" s="40"/>
      <c r="O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4">
      <c r="A128" s="40"/>
      <c r="J128" s="40"/>
      <c r="K128" s="40"/>
      <c r="L128" s="40"/>
      <c r="M128" s="40"/>
      <c r="N128" s="40"/>
      <c r="O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4">
      <c r="A129" s="40"/>
      <c r="J129" s="40"/>
      <c r="K129" s="40"/>
      <c r="L129" s="40"/>
      <c r="M129" s="40"/>
      <c r="N129" s="40"/>
      <c r="O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4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4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4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4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4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4">
      <c r="A135" s="40"/>
      <c r="B135" s="40"/>
      <c r="C135" s="40"/>
      <c r="D135" s="40"/>
      <c r="E135" s="71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Q135" s="40"/>
      <c r="R135" s="40"/>
      <c r="S135" s="149"/>
      <c r="T135" s="150"/>
      <c r="U135" s="150"/>
      <c r="V135" s="150"/>
      <c r="W135" s="40"/>
      <c r="X135" s="40"/>
      <c r="Y135" s="40"/>
      <c r="Z135" s="40"/>
    </row>
    <row r="136" spans="1:26" ht="14">
      <c r="A136" s="40"/>
      <c r="B136" s="40"/>
      <c r="C136" s="40"/>
      <c r="D136" s="40"/>
      <c r="E136" s="6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Q136" s="40"/>
      <c r="R136" s="40"/>
      <c r="S136" s="6"/>
      <c r="T136" s="4"/>
      <c r="U136" s="126"/>
      <c r="V136" s="150"/>
      <c r="W136" s="40"/>
      <c r="X136" s="40"/>
      <c r="Y136" s="40"/>
      <c r="Z136" s="40"/>
    </row>
    <row r="137" spans="1:26" ht="14">
      <c r="A137" s="40"/>
      <c r="B137" s="40"/>
      <c r="C137" s="40"/>
      <c r="D137" s="40"/>
      <c r="E137" s="6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Q137" s="40"/>
      <c r="R137" s="40"/>
      <c r="S137" s="6"/>
      <c r="T137" s="73"/>
      <c r="U137" s="126"/>
      <c r="V137" s="126"/>
      <c r="W137" s="40"/>
      <c r="X137" s="40"/>
      <c r="Y137" s="40"/>
      <c r="Z137" s="40"/>
    </row>
    <row r="138" spans="1:26" ht="14">
      <c r="A138" s="40"/>
      <c r="B138" s="40"/>
      <c r="C138" s="40"/>
      <c r="D138" s="40"/>
      <c r="E138" s="6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Q138" s="40"/>
      <c r="R138" s="40"/>
      <c r="S138" s="6"/>
      <c r="T138" s="73"/>
      <c r="U138" s="126"/>
      <c r="V138" s="126"/>
      <c r="W138" s="40"/>
      <c r="X138" s="40"/>
      <c r="Y138" s="40"/>
      <c r="Z138" s="40"/>
    </row>
    <row r="139" spans="1:26" ht="14">
      <c r="A139" s="40"/>
      <c r="B139" s="40"/>
      <c r="C139" s="40"/>
      <c r="D139" s="40"/>
      <c r="E139" s="6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Q139" s="40"/>
      <c r="R139" s="40"/>
      <c r="S139" s="6"/>
      <c r="T139" s="126"/>
      <c r="U139" s="126"/>
      <c r="V139" s="126"/>
      <c r="W139" s="40"/>
      <c r="X139" s="40"/>
      <c r="Y139" s="40"/>
      <c r="Z139" s="40"/>
    </row>
    <row r="140" spans="1:26" ht="14">
      <c r="A140" s="40"/>
      <c r="B140" s="40"/>
      <c r="C140" s="40"/>
      <c r="D140" s="40"/>
      <c r="E140" s="6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Q140" s="40"/>
      <c r="R140" s="40"/>
      <c r="S140" s="6"/>
      <c r="T140" s="126"/>
      <c r="U140" s="126"/>
      <c r="V140" s="126"/>
      <c r="W140" s="40"/>
      <c r="X140" s="40"/>
      <c r="Y140" s="40"/>
      <c r="Z140" s="40"/>
    </row>
    <row r="141" spans="1:26" ht="14">
      <c r="A141" s="40"/>
      <c r="B141" s="40"/>
      <c r="C141" s="40"/>
      <c r="D141" s="40"/>
      <c r="E141" s="6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Q141" s="40"/>
      <c r="R141" s="40"/>
      <c r="S141" s="6"/>
      <c r="T141" s="126"/>
      <c r="U141" s="126"/>
      <c r="V141" s="126"/>
      <c r="W141" s="40"/>
      <c r="X141" s="40"/>
      <c r="Y141" s="40"/>
      <c r="Z141" s="40"/>
    </row>
    <row r="142" spans="1:26" ht="14">
      <c r="A142" s="40"/>
      <c r="B142" s="40"/>
      <c r="C142" s="40"/>
      <c r="D142" s="40"/>
      <c r="E142" s="6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Q142" s="40"/>
      <c r="R142" s="40"/>
      <c r="S142" s="6"/>
      <c r="T142" s="126"/>
      <c r="U142" s="126"/>
      <c r="V142" s="126"/>
      <c r="W142" s="40"/>
      <c r="X142" s="40"/>
      <c r="Y142" s="40"/>
      <c r="Z142" s="40"/>
    </row>
    <row r="143" spans="1:26" ht="14">
      <c r="A143" s="40"/>
      <c r="B143" s="40"/>
      <c r="C143" s="40"/>
      <c r="D143" s="40"/>
      <c r="E143" s="6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Q143" s="40"/>
      <c r="R143" s="40"/>
      <c r="S143" s="6"/>
      <c r="T143" s="126"/>
      <c r="U143" s="126"/>
      <c r="V143" s="126"/>
      <c r="W143" s="40"/>
      <c r="X143" s="40"/>
      <c r="Y143" s="40"/>
      <c r="Z143" s="40"/>
    </row>
    <row r="144" spans="1:26" ht="14">
      <c r="A144" s="40"/>
      <c r="B144" s="40"/>
      <c r="C144" s="40"/>
      <c r="D144" s="40"/>
      <c r="E144" s="6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Q144" s="40"/>
      <c r="R144" s="40"/>
      <c r="S144" s="6"/>
      <c r="T144" s="126"/>
      <c r="U144" s="126"/>
      <c r="V144" s="126"/>
      <c r="W144" s="40"/>
      <c r="X144" s="40"/>
      <c r="Y144" s="40"/>
      <c r="Z144" s="40"/>
    </row>
    <row r="145" spans="1:26" ht="14">
      <c r="A145" s="40"/>
      <c r="B145" s="40"/>
      <c r="C145" s="40"/>
      <c r="D145" s="40"/>
      <c r="E145" s="6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Q145" s="40"/>
      <c r="R145" s="40"/>
      <c r="S145" s="6"/>
      <c r="T145" s="126"/>
      <c r="U145" s="126"/>
      <c r="V145" s="126"/>
      <c r="W145" s="40"/>
      <c r="X145" s="40"/>
      <c r="Y145" s="40"/>
      <c r="Z145" s="40"/>
    </row>
    <row r="146" spans="1:26" ht="14">
      <c r="A146" s="40"/>
      <c r="B146" s="40"/>
      <c r="C146" s="40"/>
      <c r="D146" s="40"/>
      <c r="E146" s="6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Q146" s="40"/>
      <c r="R146" s="40"/>
      <c r="S146" s="6"/>
      <c r="T146" s="126"/>
      <c r="U146" s="126"/>
      <c r="V146" s="126"/>
      <c r="W146" s="40"/>
      <c r="X146" s="40"/>
      <c r="Y146" s="40"/>
      <c r="Z146" s="40"/>
    </row>
    <row r="147" spans="1:26" ht="14">
      <c r="A147" s="40"/>
      <c r="B147" s="40"/>
      <c r="C147" s="40"/>
      <c r="D147" s="40"/>
      <c r="E147" s="6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Q147" s="40"/>
      <c r="R147" s="40"/>
      <c r="S147" s="6"/>
      <c r="T147" s="126"/>
      <c r="U147" s="126"/>
      <c r="V147" s="126"/>
      <c r="W147" s="40"/>
      <c r="X147" s="40"/>
      <c r="Y147" s="40"/>
      <c r="Z147" s="40"/>
    </row>
    <row r="148" spans="1:26" ht="14">
      <c r="A148" s="40"/>
      <c r="B148" s="40"/>
      <c r="C148" s="40"/>
      <c r="D148" s="40"/>
      <c r="E148" s="6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Q148" s="40"/>
      <c r="R148" s="40"/>
      <c r="S148" s="6"/>
      <c r="T148" s="126"/>
      <c r="U148" s="126"/>
      <c r="V148" s="126"/>
      <c r="W148" s="40"/>
      <c r="X148" s="40"/>
      <c r="Y148" s="40"/>
      <c r="Z148" s="40"/>
    </row>
    <row r="149" spans="1:26" ht="14">
      <c r="A149" s="40"/>
      <c r="B149" s="40"/>
      <c r="C149" s="40"/>
      <c r="D149" s="40"/>
      <c r="E149" s="18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Q149" s="40"/>
      <c r="R149" s="40"/>
      <c r="S149" s="18"/>
      <c r="T149" s="19"/>
      <c r="U149" s="19"/>
      <c r="V149" s="19"/>
      <c r="W149" s="40"/>
      <c r="X149" s="40"/>
      <c r="Y149" s="40"/>
      <c r="Z149" s="40"/>
    </row>
    <row r="150" spans="1:26" ht="14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Q150" s="40"/>
      <c r="R150" s="40"/>
      <c r="T150" s="40"/>
      <c r="U150" s="19"/>
      <c r="V150" s="19"/>
      <c r="W150" s="40"/>
      <c r="X150" s="40"/>
      <c r="Y150" s="40"/>
      <c r="Z150" s="40"/>
    </row>
    <row r="151" spans="1:26" ht="14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4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4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4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4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4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4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4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4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4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4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4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4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4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4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4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4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4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4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4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4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4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4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4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4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4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4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4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4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4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4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4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4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4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4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4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4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4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4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4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4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4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4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4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4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4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4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4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4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4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4">
      <c r="A201" s="40"/>
      <c r="B201" s="40"/>
      <c r="C201" s="40"/>
      <c r="D201" s="40"/>
      <c r="E201" s="40"/>
      <c r="F201" s="40"/>
      <c r="G201" s="40"/>
      <c r="H201" s="40" t="s">
        <v>19</v>
      </c>
      <c r="I201" s="40"/>
      <c r="J201" s="40"/>
      <c r="K201" s="40"/>
      <c r="L201" s="40"/>
      <c r="M201" s="40"/>
      <c r="N201" s="40"/>
      <c r="O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4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4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4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4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4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4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4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4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4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4">
      <c r="A211" s="124"/>
      <c r="B211" s="151"/>
      <c r="C211" s="2"/>
      <c r="D211" s="2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4">
      <c r="A212" s="6"/>
      <c r="B212" s="127"/>
      <c r="C212" s="126"/>
      <c r="D212" s="126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4">
      <c r="A213" s="6"/>
      <c r="B213" s="127"/>
      <c r="C213" s="126"/>
      <c r="D213" s="126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4">
      <c r="A214" s="6"/>
      <c r="B214" s="127"/>
      <c r="C214" s="126"/>
      <c r="D214" s="126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4">
      <c r="A215" s="6"/>
      <c r="B215" s="127"/>
      <c r="C215" s="126"/>
      <c r="D215" s="126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4">
      <c r="A216" s="6"/>
      <c r="B216" s="127"/>
      <c r="C216" s="126"/>
      <c r="D216" s="126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4">
      <c r="A217" s="6"/>
      <c r="B217" s="127"/>
      <c r="C217" s="126"/>
      <c r="D217" s="126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4">
      <c r="A218" s="6"/>
      <c r="B218" s="127"/>
      <c r="C218" s="126"/>
      <c r="D218" s="126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4">
      <c r="A219" s="6"/>
      <c r="B219" s="127"/>
      <c r="C219" s="126"/>
      <c r="D219" s="126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4">
      <c r="A220" s="6"/>
      <c r="B220" s="131"/>
      <c r="C220" s="126"/>
      <c r="D220" s="126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4">
      <c r="A221" s="18"/>
      <c r="B221" s="152"/>
      <c r="C221" s="19"/>
      <c r="D221" s="19"/>
      <c r="E221" s="40"/>
      <c r="F221" s="124"/>
      <c r="G221" s="2"/>
      <c r="H221" s="2"/>
      <c r="I221" s="2"/>
      <c r="J221" s="40"/>
      <c r="K221" s="40"/>
      <c r="L221" s="40"/>
      <c r="M221" s="40"/>
      <c r="N221" s="40"/>
      <c r="O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4">
      <c r="A222" s="40"/>
      <c r="B222" s="40"/>
      <c r="C222" s="40"/>
      <c r="D222" s="40"/>
      <c r="E222" s="40"/>
      <c r="F222" s="6"/>
      <c r="G222" s="73"/>
      <c r="H222" s="125"/>
      <c r="I222" s="126"/>
      <c r="J222" s="40"/>
      <c r="K222" s="40"/>
      <c r="L222" s="40"/>
      <c r="M222" s="40"/>
      <c r="N222" s="40"/>
      <c r="O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4">
      <c r="A223" s="40"/>
      <c r="B223" s="40"/>
      <c r="C223" s="40"/>
      <c r="D223" s="40"/>
      <c r="E223" s="40"/>
      <c r="F223" s="6"/>
      <c r="G223" s="126"/>
      <c r="H223" s="125"/>
      <c r="I223" s="126"/>
      <c r="J223" s="40"/>
      <c r="K223" s="40"/>
      <c r="L223" s="40"/>
      <c r="M223" s="40"/>
      <c r="N223" s="40"/>
      <c r="O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4">
      <c r="A224" s="40"/>
      <c r="B224" s="40"/>
      <c r="C224" s="40"/>
      <c r="D224" s="40"/>
      <c r="E224" s="40"/>
      <c r="F224" s="6"/>
      <c r="G224" s="126"/>
      <c r="H224" s="125"/>
      <c r="I224" s="126"/>
      <c r="J224" s="40"/>
      <c r="K224" s="40"/>
      <c r="L224" s="40"/>
      <c r="M224" s="40"/>
      <c r="N224" s="40"/>
      <c r="O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4">
      <c r="A225" s="40"/>
      <c r="B225" s="40"/>
      <c r="C225" s="40"/>
      <c r="D225" s="40"/>
      <c r="E225" s="40"/>
      <c r="F225" s="6"/>
      <c r="G225" s="126"/>
      <c r="H225" s="125"/>
      <c r="I225" s="126"/>
      <c r="J225" s="40"/>
      <c r="K225" s="40"/>
      <c r="L225" s="40"/>
      <c r="M225" s="40"/>
      <c r="N225" s="40"/>
      <c r="O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4">
      <c r="A226" s="40"/>
      <c r="B226" s="40"/>
      <c r="C226" s="40"/>
      <c r="D226" s="40"/>
      <c r="E226" s="40"/>
      <c r="F226" s="6"/>
      <c r="G226" s="126"/>
      <c r="I226" s="126"/>
      <c r="J226" s="40"/>
      <c r="K226" s="40"/>
      <c r="L226" s="40"/>
      <c r="M226" s="40"/>
      <c r="N226" s="40"/>
      <c r="O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4">
      <c r="A227" s="40"/>
      <c r="B227" s="40"/>
      <c r="C227" s="40"/>
      <c r="D227" s="40"/>
      <c r="E227" s="40"/>
      <c r="F227" s="6"/>
      <c r="G227" s="126"/>
      <c r="H227" s="125"/>
      <c r="I227" s="126"/>
      <c r="J227" s="40"/>
      <c r="K227" s="40"/>
      <c r="L227" s="40"/>
      <c r="M227" s="40"/>
      <c r="N227" s="40"/>
      <c r="O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4">
      <c r="A228" s="40"/>
      <c r="B228" s="40"/>
      <c r="C228" s="40"/>
      <c r="D228" s="40"/>
      <c r="E228" s="40"/>
      <c r="F228" s="6"/>
      <c r="G228" s="126"/>
      <c r="H228" s="125"/>
      <c r="I228" s="126"/>
      <c r="J228" s="40"/>
      <c r="K228" s="40"/>
      <c r="L228" s="40"/>
      <c r="M228" s="40"/>
      <c r="N228" s="40"/>
      <c r="O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4">
      <c r="A229" s="40"/>
      <c r="B229" s="40"/>
      <c r="C229" s="40"/>
      <c r="D229" s="40"/>
      <c r="E229" s="40"/>
      <c r="F229" s="6"/>
      <c r="G229" s="126"/>
      <c r="H229" s="125"/>
      <c r="I229" s="126"/>
      <c r="J229" s="40"/>
      <c r="K229" s="40"/>
      <c r="L229" s="40"/>
      <c r="M229" s="40"/>
      <c r="N229" s="40"/>
      <c r="O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4">
      <c r="A230" s="40"/>
      <c r="B230" s="40"/>
      <c r="C230" s="40"/>
      <c r="D230" s="40"/>
      <c r="E230" s="40"/>
      <c r="F230" s="6"/>
      <c r="G230" s="126"/>
      <c r="H230" s="125"/>
      <c r="I230" s="126"/>
      <c r="J230" s="40"/>
      <c r="K230" s="40"/>
      <c r="L230" s="40"/>
      <c r="M230" s="40"/>
      <c r="N230" s="40"/>
      <c r="O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4">
      <c r="A231" s="71"/>
      <c r="B231" s="151"/>
      <c r="C231" s="2"/>
      <c r="D231" s="2"/>
      <c r="E231" s="40"/>
      <c r="F231" s="40"/>
      <c r="G231" s="124"/>
      <c r="H231" s="2"/>
      <c r="I231" s="2"/>
      <c r="J231" s="2"/>
      <c r="K231" s="40"/>
      <c r="L231" s="40"/>
      <c r="M231" s="40"/>
      <c r="N231" s="40"/>
      <c r="O231" s="40"/>
      <c r="Q231" s="124"/>
      <c r="R231" s="2"/>
      <c r="S231" s="2"/>
      <c r="T231" s="2"/>
      <c r="U231" s="40"/>
      <c r="V231" s="40"/>
      <c r="W231" s="40"/>
      <c r="X231" s="40"/>
      <c r="Y231" s="40"/>
      <c r="Z231" s="40"/>
    </row>
    <row r="232" spans="1:26" ht="14">
      <c r="A232" s="6"/>
      <c r="B232" s="132"/>
      <c r="C232" s="2"/>
      <c r="D232" s="3"/>
      <c r="G232" s="40"/>
      <c r="H232" s="6"/>
      <c r="I232" s="125"/>
      <c r="J232" s="126"/>
      <c r="K232" s="126"/>
      <c r="L232" s="40"/>
      <c r="M232" s="40"/>
      <c r="N232" s="40"/>
      <c r="O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4">
      <c r="A233" s="6"/>
      <c r="B233" s="127"/>
      <c r="C233" s="126"/>
      <c r="D233" s="126"/>
      <c r="G233" s="40"/>
      <c r="H233" s="6"/>
      <c r="I233" s="125"/>
      <c r="J233" s="126"/>
      <c r="K233" s="126"/>
      <c r="L233" s="40"/>
      <c r="M233" s="40"/>
      <c r="N233" s="40"/>
      <c r="O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4">
      <c r="A234" s="6"/>
      <c r="B234" s="127"/>
      <c r="C234" s="126"/>
      <c r="D234" s="126"/>
      <c r="G234" s="40"/>
      <c r="H234" s="6"/>
      <c r="I234" s="125"/>
      <c r="J234" s="126"/>
      <c r="K234" s="126"/>
      <c r="L234" s="40"/>
      <c r="M234" s="40"/>
      <c r="N234" s="40"/>
      <c r="O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4">
      <c r="A235" s="6"/>
      <c r="B235" s="127"/>
      <c r="C235" s="126"/>
      <c r="D235" s="126"/>
      <c r="G235" s="40"/>
      <c r="H235" s="6"/>
      <c r="K235" s="126"/>
      <c r="L235" s="40"/>
      <c r="M235" s="40"/>
      <c r="N235" s="40"/>
      <c r="O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4">
      <c r="A236" s="6"/>
      <c r="B236" s="127"/>
      <c r="C236" s="126"/>
      <c r="D236" s="126"/>
      <c r="G236" s="40"/>
      <c r="H236" s="6"/>
      <c r="I236" s="125"/>
      <c r="J236" s="125"/>
      <c r="K236" s="126"/>
      <c r="L236" s="40"/>
      <c r="M236" s="40"/>
      <c r="N236" s="40"/>
      <c r="O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4">
      <c r="A237" s="6"/>
      <c r="B237" s="127"/>
      <c r="C237" s="126"/>
      <c r="D237" s="126"/>
      <c r="G237" s="40"/>
      <c r="H237" s="6"/>
      <c r="I237" s="125"/>
      <c r="J237" s="126"/>
      <c r="K237" s="126"/>
      <c r="L237" s="40"/>
      <c r="M237" s="40"/>
      <c r="N237" s="40"/>
      <c r="O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4">
      <c r="A238" s="6"/>
      <c r="B238" s="127"/>
      <c r="C238" s="126"/>
      <c r="D238" s="126"/>
      <c r="G238" s="40"/>
      <c r="H238" s="6"/>
      <c r="I238" s="125"/>
      <c r="J238" s="126"/>
      <c r="K238" s="126"/>
      <c r="L238" s="40"/>
      <c r="M238" s="40"/>
      <c r="N238" s="40"/>
      <c r="O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4">
      <c r="A239" s="6"/>
      <c r="B239" s="127"/>
      <c r="C239" s="126"/>
      <c r="D239" s="126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4">
      <c r="A240" s="6"/>
      <c r="B240" s="127"/>
      <c r="C240" s="126"/>
      <c r="D240" s="126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4">
      <c r="A241" s="6"/>
      <c r="B241" s="127"/>
      <c r="C241" s="126"/>
      <c r="D241" s="126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4">
      <c r="A242" s="6"/>
      <c r="B242" s="127"/>
      <c r="C242" s="126"/>
      <c r="D242" s="126"/>
      <c r="E242" s="40"/>
      <c r="F242" s="40"/>
      <c r="G242" s="40"/>
      <c r="H242" s="71"/>
      <c r="I242" s="2"/>
      <c r="J242" s="2"/>
      <c r="K242" s="2"/>
      <c r="L242" s="40"/>
      <c r="M242" s="40"/>
      <c r="N242" s="40"/>
      <c r="O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4">
      <c r="A243" s="6"/>
      <c r="B243" s="127"/>
      <c r="C243" s="126"/>
      <c r="D243" s="126"/>
      <c r="E243" s="40"/>
      <c r="F243" s="40"/>
      <c r="G243" s="40"/>
      <c r="H243" s="6"/>
      <c r="I243" s="126"/>
      <c r="J243" s="2"/>
      <c r="K243" s="2"/>
      <c r="L243" s="40"/>
      <c r="M243" s="40"/>
      <c r="N243" s="40"/>
      <c r="O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4">
      <c r="A244" s="6"/>
      <c r="B244" s="131"/>
      <c r="C244" s="126"/>
      <c r="D244" s="126"/>
      <c r="E244" s="40"/>
      <c r="F244" s="40"/>
      <c r="G244" s="40"/>
      <c r="H244" s="6"/>
      <c r="I244" s="126"/>
      <c r="J244" s="126"/>
      <c r="K244" s="126"/>
      <c r="L244" s="40"/>
      <c r="M244" s="40"/>
      <c r="N244" s="40"/>
      <c r="O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4">
      <c r="A245" s="18"/>
      <c r="B245" s="152"/>
      <c r="C245" s="19"/>
      <c r="D245" s="19"/>
      <c r="E245" s="40"/>
      <c r="F245" s="40"/>
      <c r="G245" s="40"/>
      <c r="H245" s="6"/>
      <c r="I245" s="126"/>
      <c r="J245" s="126"/>
      <c r="K245" s="126"/>
      <c r="L245" s="40"/>
      <c r="M245" s="40"/>
      <c r="N245" s="40"/>
      <c r="O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4">
      <c r="A246" s="40"/>
      <c r="B246" s="40"/>
      <c r="C246" s="40"/>
      <c r="D246" s="40"/>
      <c r="E246" s="40"/>
      <c r="F246" s="40"/>
      <c r="G246" s="40"/>
      <c r="H246" s="6"/>
      <c r="I246" s="126"/>
      <c r="J246" s="126"/>
      <c r="K246" s="126"/>
      <c r="L246" s="40"/>
      <c r="M246" s="40"/>
      <c r="N246" s="40"/>
      <c r="O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4">
      <c r="A247" s="40"/>
      <c r="B247" s="40"/>
      <c r="C247" s="40"/>
      <c r="D247" s="40"/>
      <c r="E247" s="40"/>
      <c r="F247" s="40"/>
      <c r="G247" s="40"/>
      <c r="H247" s="6"/>
      <c r="I247" s="126"/>
      <c r="J247" s="126"/>
      <c r="K247" s="126"/>
      <c r="L247" s="40"/>
      <c r="M247" s="40"/>
      <c r="N247" s="40"/>
      <c r="O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4">
      <c r="A248" s="40"/>
      <c r="B248" s="40"/>
      <c r="C248" s="40"/>
      <c r="D248" s="40"/>
      <c r="E248" s="40"/>
      <c r="F248" s="40"/>
      <c r="G248" s="40"/>
      <c r="H248" s="6"/>
      <c r="I248" s="126"/>
      <c r="J248" s="126"/>
      <c r="K248" s="126"/>
      <c r="L248" s="40"/>
      <c r="M248" s="40"/>
      <c r="N248" s="40"/>
      <c r="O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4">
      <c r="A249" s="40"/>
      <c r="B249" s="40"/>
      <c r="C249" s="40"/>
      <c r="D249" s="40"/>
      <c r="E249" s="40"/>
      <c r="F249" s="40"/>
      <c r="G249" s="40"/>
      <c r="H249" s="6"/>
      <c r="I249" s="126"/>
      <c r="J249" s="126"/>
      <c r="K249" s="126"/>
      <c r="L249" s="40"/>
      <c r="M249" s="40"/>
      <c r="N249" s="40"/>
      <c r="O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4">
      <c r="A250" s="40"/>
      <c r="B250" s="40"/>
      <c r="C250" s="40"/>
      <c r="D250" s="40"/>
      <c r="E250" s="40"/>
      <c r="F250" s="40"/>
      <c r="G250" s="40"/>
      <c r="H250" s="6"/>
      <c r="I250" s="126"/>
      <c r="J250" s="126"/>
      <c r="K250" s="126"/>
      <c r="L250" s="40"/>
      <c r="M250" s="40"/>
      <c r="N250" s="40"/>
      <c r="O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4">
      <c r="A251" s="40"/>
      <c r="B251" s="40"/>
      <c r="C251" s="40"/>
      <c r="D251" s="40"/>
      <c r="E251" s="40"/>
      <c r="F251" s="40"/>
      <c r="G251" s="40"/>
      <c r="H251" s="6"/>
      <c r="I251" s="126"/>
      <c r="J251" s="126"/>
      <c r="K251" s="126"/>
      <c r="L251" s="40"/>
      <c r="M251" s="40"/>
      <c r="N251" s="40"/>
      <c r="O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4">
      <c r="A252" s="40"/>
      <c r="B252" s="40"/>
      <c r="C252" s="40"/>
      <c r="D252" s="40"/>
      <c r="E252" s="40"/>
      <c r="F252" s="40"/>
      <c r="G252" s="40"/>
      <c r="H252" s="6"/>
      <c r="I252" s="126"/>
      <c r="J252" s="126"/>
      <c r="K252" s="126"/>
      <c r="L252" s="40"/>
      <c r="M252" s="40"/>
      <c r="N252" s="40"/>
      <c r="O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4">
      <c r="A253" s="40"/>
      <c r="B253" s="40"/>
      <c r="C253" s="40"/>
      <c r="D253" s="40"/>
      <c r="E253" s="40"/>
      <c r="F253" s="40"/>
      <c r="G253" s="40"/>
      <c r="H253" s="6"/>
      <c r="I253" s="126"/>
      <c r="J253" s="126"/>
      <c r="K253" s="126"/>
      <c r="L253" s="40"/>
      <c r="M253" s="40"/>
      <c r="N253" s="40"/>
      <c r="O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4">
      <c r="A254" s="40"/>
      <c r="B254" s="40"/>
      <c r="C254" s="40"/>
      <c r="D254" s="40"/>
      <c r="E254" s="40"/>
      <c r="F254" s="40"/>
      <c r="G254" s="40"/>
      <c r="H254" s="6"/>
      <c r="I254" s="126"/>
      <c r="J254" s="126"/>
      <c r="K254" s="126"/>
      <c r="L254" s="40"/>
      <c r="M254" s="40"/>
      <c r="N254" s="40"/>
      <c r="O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4">
      <c r="A255" s="40"/>
      <c r="B255" s="40"/>
      <c r="C255" s="40"/>
      <c r="D255" s="40"/>
      <c r="E255" s="40"/>
      <c r="F255" s="40"/>
      <c r="G255" s="40"/>
      <c r="H255" s="6"/>
      <c r="I255" s="126"/>
      <c r="J255" s="126"/>
      <c r="K255" s="126"/>
      <c r="L255" s="40"/>
      <c r="M255" s="40"/>
      <c r="N255" s="40"/>
      <c r="O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4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4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4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4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4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4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4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4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4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4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4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4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4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4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4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4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4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4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4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4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4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4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4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4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4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4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4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4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4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4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4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4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4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4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4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4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4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4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4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4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4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4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4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4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4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4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4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4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4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4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4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4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4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4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4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4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4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4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4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4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4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4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4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4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4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4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4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4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4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4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4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4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4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4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4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4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4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4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4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4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4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4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4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4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4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4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4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4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4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4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4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4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4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4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4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4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4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4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4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4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4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4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4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4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4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4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4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4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4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4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4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4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4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4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4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4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4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4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4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4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4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4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4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4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4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4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4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4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4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4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4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4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4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4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4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4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4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4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4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4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4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4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4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4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4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4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4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4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4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4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4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4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4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4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4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4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4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4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4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4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4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4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4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4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4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4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4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4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4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4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4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4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4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4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4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4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4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4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4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4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4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4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4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4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4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4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4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4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4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4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4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4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4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4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4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4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4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4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4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4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4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4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4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4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4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4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4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4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4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4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4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4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4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4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4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4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4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4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4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4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4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4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4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4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4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4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4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4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4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4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4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4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4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4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4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4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4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4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4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4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4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4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4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4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4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4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4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4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4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4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4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4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4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4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4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4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4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4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4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4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4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4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4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4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4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4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4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4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4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4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4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4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4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4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4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4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4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4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4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4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4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4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4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4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4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4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4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4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4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4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4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4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4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4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4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4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4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4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4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4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4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4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4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4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4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4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4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4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4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4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4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4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4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4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4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4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4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4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4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4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4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4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4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4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4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4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4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4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4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4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4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4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4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4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4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4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4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4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4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4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4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4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4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4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4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4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4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4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4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4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4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4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4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4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4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4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4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4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4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4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4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4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4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4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4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4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4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4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4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4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4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4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4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4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4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4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4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4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4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4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4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4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4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4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4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4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4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4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4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4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4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4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4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4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4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4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4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4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4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4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4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4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4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4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4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4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4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4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4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4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4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4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4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4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4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4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4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4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4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4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4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4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4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4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4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4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4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4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4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4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4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4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4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4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4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4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4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4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4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4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4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4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4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4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4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4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4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4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4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4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4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4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4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4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4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4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4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4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4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4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4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4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4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4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4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4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4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4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4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4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4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4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4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4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4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4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4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4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4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4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4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4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4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4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4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4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4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4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4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4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4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4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4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4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4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4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4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4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4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4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4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4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4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4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4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4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4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4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4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4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4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4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4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4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4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4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4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4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4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4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4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4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4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4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4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4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4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4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4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4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4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4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4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4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4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4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4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4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4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4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4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4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4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4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4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4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4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4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4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4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4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4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4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4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4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4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4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4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4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4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4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4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4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4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4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4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4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4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4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4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4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4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4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4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4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4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4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4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4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4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4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4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4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4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4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4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4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4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4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4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4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4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4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4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4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4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4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4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4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4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4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4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4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4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4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4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4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4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4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4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4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4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4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4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4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4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4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4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4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4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4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4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4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4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4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4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4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4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4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4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4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4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4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4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4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4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4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4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4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4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4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4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4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4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4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4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4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4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4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4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4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4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4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4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4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4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4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4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4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4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4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4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4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4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4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4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4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4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4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4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4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4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4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4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4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4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4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4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4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4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4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4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4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4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4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4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4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4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4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4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4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4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4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4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4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4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4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4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4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4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4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4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4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4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4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4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4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4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4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4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4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4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4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4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4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4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</sheetData>
  <printOptions gridLines="1"/>
  <pageMargins left="0.7" right="0.7" top="0.75" bottom="0.75" header="0" footer="0"/>
  <pageSetup orientation="landscape"/>
  <headerFooter>
    <oddHeader>&amp;CIHSNO Monthly Academic Dashboard</oddHeader>
    <oddFooter>&amp;L&amp;F &amp;D &amp;T&amp;C&amp;P of &amp;R&amp;A</oddFooter>
  </headerFooter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001"/>
  <sheetViews>
    <sheetView workbookViewId="0"/>
  </sheetViews>
  <sheetFormatPr baseColWidth="10" defaultColWidth="12.6640625" defaultRowHeight="15" customHeight="1"/>
  <cols>
    <col min="1" max="1" width="23.6640625" customWidth="1"/>
    <col min="2" max="2" width="4.5" customWidth="1"/>
    <col min="3" max="3" width="9.1640625" customWidth="1"/>
    <col min="4" max="4" width="10.1640625" customWidth="1"/>
    <col min="5" max="15" width="9.1640625" customWidth="1"/>
    <col min="16" max="16" width="8.5" customWidth="1"/>
    <col min="17" max="17" width="8.6640625" customWidth="1"/>
    <col min="18" max="19" width="9.1640625" customWidth="1"/>
    <col min="20" max="27" width="8.6640625" customWidth="1"/>
  </cols>
  <sheetData>
    <row r="1" spans="1:27" ht="15" customHeight="1">
      <c r="A1" s="1"/>
      <c r="B1" s="1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3" t="s">
        <v>55</v>
      </c>
      <c r="P1" s="2" t="s">
        <v>27</v>
      </c>
      <c r="Q1" s="2" t="s">
        <v>28</v>
      </c>
      <c r="R1" s="3" t="s">
        <v>56</v>
      </c>
      <c r="S1" s="3" t="s">
        <v>40</v>
      </c>
      <c r="T1" s="40"/>
      <c r="U1" s="40"/>
      <c r="V1" s="40"/>
      <c r="W1" s="40"/>
      <c r="X1" s="40"/>
      <c r="Y1" s="40"/>
      <c r="Z1" s="40"/>
      <c r="AA1" s="40"/>
    </row>
    <row r="2" spans="1:27" ht="15" customHeight="1">
      <c r="A2" s="6" t="s">
        <v>189</v>
      </c>
      <c r="B2" s="40"/>
      <c r="C2" s="41">
        <v>0</v>
      </c>
      <c r="D2" s="41"/>
      <c r="E2" s="41">
        <v>1</v>
      </c>
      <c r="F2" s="41">
        <v>1</v>
      </c>
      <c r="G2" s="41">
        <v>1</v>
      </c>
      <c r="H2" s="153">
        <v>2</v>
      </c>
      <c r="I2" s="41">
        <v>3</v>
      </c>
      <c r="J2" s="41" t="s">
        <v>19</v>
      </c>
      <c r="K2" s="41" t="s">
        <v>19</v>
      </c>
      <c r="L2" s="41" t="s">
        <v>19</v>
      </c>
      <c r="M2" s="41"/>
      <c r="N2" s="41"/>
      <c r="O2" s="41"/>
      <c r="Q2" s="41"/>
      <c r="R2" s="41"/>
      <c r="S2" s="41"/>
      <c r="T2" s="40"/>
      <c r="U2" s="40"/>
      <c r="V2" s="40"/>
      <c r="W2" s="40"/>
      <c r="X2" s="40"/>
      <c r="Y2" s="40"/>
      <c r="Z2" s="40"/>
      <c r="AA2" s="40"/>
    </row>
    <row r="3" spans="1:27" ht="15" customHeight="1">
      <c r="A3" s="6" t="s">
        <v>190</v>
      </c>
      <c r="B3" s="40"/>
      <c r="C3" s="41">
        <v>0</v>
      </c>
      <c r="D3" s="41">
        <v>5</v>
      </c>
      <c r="E3" s="41" t="s">
        <v>19</v>
      </c>
      <c r="F3" s="41">
        <v>18</v>
      </c>
      <c r="G3" s="41">
        <v>5</v>
      </c>
      <c r="H3" s="153">
        <v>2</v>
      </c>
      <c r="I3" s="41">
        <v>18</v>
      </c>
      <c r="J3" s="41" t="s">
        <v>19</v>
      </c>
      <c r="K3" s="41"/>
      <c r="L3" s="41" t="s">
        <v>19</v>
      </c>
      <c r="M3" s="41"/>
      <c r="N3" s="41"/>
      <c r="O3" s="41"/>
      <c r="Q3" s="41"/>
      <c r="R3" s="41"/>
      <c r="S3" s="41"/>
      <c r="T3" s="40"/>
      <c r="U3" s="40"/>
      <c r="V3" s="40"/>
      <c r="W3" s="40"/>
      <c r="X3" s="40"/>
      <c r="Y3" s="40"/>
      <c r="Z3" s="40"/>
      <c r="AA3" s="40"/>
    </row>
    <row r="4" spans="1:27" ht="15" customHeight="1">
      <c r="A4" s="6" t="s">
        <v>191</v>
      </c>
      <c r="B4" s="40"/>
      <c r="C4" s="41">
        <v>0</v>
      </c>
      <c r="D4" s="41"/>
      <c r="E4" s="41"/>
      <c r="F4" s="41"/>
      <c r="G4" s="41">
        <v>4</v>
      </c>
      <c r="H4" s="153">
        <v>3</v>
      </c>
      <c r="I4" s="41">
        <v>6</v>
      </c>
      <c r="J4" s="41" t="s">
        <v>19</v>
      </c>
      <c r="K4" s="41" t="s">
        <v>19</v>
      </c>
      <c r="L4" s="41">
        <v>0</v>
      </c>
      <c r="M4" s="41"/>
      <c r="N4" s="41"/>
      <c r="O4" s="41"/>
      <c r="Q4" s="41"/>
      <c r="R4" s="41"/>
      <c r="S4" s="41"/>
      <c r="T4" s="40"/>
      <c r="U4" s="40"/>
      <c r="V4" s="40"/>
      <c r="W4" s="40"/>
      <c r="X4" s="40"/>
      <c r="Y4" s="40"/>
      <c r="Z4" s="40"/>
      <c r="AA4" s="40"/>
    </row>
    <row r="5" spans="1:27" ht="15" customHeight="1">
      <c r="A5" s="6" t="s">
        <v>192</v>
      </c>
      <c r="B5" s="40"/>
      <c r="C5" s="41">
        <v>0</v>
      </c>
      <c r="D5" s="41"/>
      <c r="E5" s="41"/>
      <c r="F5" s="41">
        <v>1</v>
      </c>
      <c r="G5" s="41">
        <v>1</v>
      </c>
      <c r="H5" s="153">
        <v>1</v>
      </c>
      <c r="I5" s="41">
        <v>2</v>
      </c>
      <c r="J5" s="41" t="s">
        <v>19</v>
      </c>
      <c r="K5" s="41"/>
      <c r="M5" s="41"/>
      <c r="N5" s="41"/>
      <c r="O5" s="41"/>
      <c r="Q5" s="41"/>
      <c r="R5" s="41"/>
      <c r="S5" s="41"/>
      <c r="T5" s="40"/>
      <c r="U5" s="40"/>
      <c r="V5" s="40"/>
      <c r="W5" s="40"/>
      <c r="X5" s="40"/>
      <c r="Y5" s="40"/>
      <c r="Z5" s="40"/>
      <c r="AA5" s="40"/>
    </row>
    <row r="6" spans="1:27" ht="15" customHeight="1">
      <c r="A6" s="6" t="s">
        <v>193</v>
      </c>
      <c r="B6" s="40"/>
      <c r="C6" s="41">
        <v>0</v>
      </c>
      <c r="D6" s="41">
        <v>4</v>
      </c>
      <c r="E6" s="41">
        <v>5</v>
      </c>
      <c r="F6" s="12">
        <v>3</v>
      </c>
      <c r="G6" s="41">
        <v>3</v>
      </c>
      <c r="H6" s="153">
        <v>13</v>
      </c>
      <c r="I6" s="41">
        <v>6</v>
      </c>
      <c r="J6" s="41" t="s">
        <v>19</v>
      </c>
      <c r="K6" s="41" t="s">
        <v>19</v>
      </c>
      <c r="L6" s="41"/>
      <c r="M6" s="41"/>
      <c r="N6" s="41"/>
      <c r="O6" s="41"/>
      <c r="Q6" s="41"/>
      <c r="R6" s="41"/>
      <c r="S6" s="41"/>
      <c r="T6" s="40"/>
      <c r="U6" s="40"/>
      <c r="V6" s="40"/>
      <c r="W6" s="40"/>
      <c r="X6" s="40"/>
      <c r="Y6" s="40"/>
      <c r="Z6" s="40"/>
      <c r="AA6" s="40"/>
    </row>
    <row r="7" spans="1:27" ht="15" customHeight="1">
      <c r="A7" s="6" t="s">
        <v>194</v>
      </c>
      <c r="B7" s="40"/>
      <c r="C7" s="41">
        <v>0</v>
      </c>
      <c r="D7" s="41" t="s">
        <v>19</v>
      </c>
      <c r="E7" s="12" t="s">
        <v>19</v>
      </c>
      <c r="F7" s="41" t="s">
        <v>19</v>
      </c>
      <c r="G7" s="41" t="s">
        <v>19</v>
      </c>
      <c r="H7" s="153">
        <v>1</v>
      </c>
      <c r="I7" s="41" t="s">
        <v>19</v>
      </c>
      <c r="J7" s="41" t="s">
        <v>19</v>
      </c>
      <c r="K7" s="41" t="s">
        <v>19</v>
      </c>
      <c r="L7" s="41" t="s">
        <v>19</v>
      </c>
      <c r="M7" s="41"/>
      <c r="N7" s="41"/>
      <c r="O7" s="41"/>
      <c r="Q7" s="41"/>
      <c r="R7" s="41"/>
      <c r="S7" s="41"/>
      <c r="T7" s="40"/>
      <c r="U7" s="40"/>
      <c r="V7" s="40"/>
      <c r="W7" s="40"/>
      <c r="X7" s="40"/>
      <c r="Y7" s="40"/>
      <c r="Z7" s="40"/>
      <c r="AA7" s="40"/>
    </row>
    <row r="8" spans="1:27" ht="15" customHeight="1">
      <c r="A8" s="6" t="s">
        <v>195</v>
      </c>
      <c r="B8" s="40"/>
      <c r="C8" s="41">
        <v>20</v>
      </c>
      <c r="D8" s="41">
        <v>16</v>
      </c>
      <c r="E8" s="41">
        <v>14</v>
      </c>
      <c r="F8" s="41">
        <v>10</v>
      </c>
      <c r="G8" s="41">
        <v>2</v>
      </c>
      <c r="H8" s="153" t="s">
        <v>196</v>
      </c>
      <c r="I8" s="41">
        <v>14</v>
      </c>
      <c r="J8" s="41" t="s">
        <v>19</v>
      </c>
      <c r="K8" s="41" t="s">
        <v>19</v>
      </c>
      <c r="L8" s="41" t="s">
        <v>19</v>
      </c>
      <c r="M8" s="41"/>
      <c r="N8" s="41"/>
      <c r="O8" s="41"/>
      <c r="Q8" s="41"/>
      <c r="R8" s="41"/>
      <c r="S8" s="41"/>
      <c r="T8" s="40"/>
      <c r="U8" s="40"/>
      <c r="V8" s="40"/>
      <c r="W8" s="40"/>
      <c r="X8" s="40"/>
      <c r="Y8" s="40"/>
      <c r="Z8" s="40"/>
      <c r="AA8" s="40"/>
    </row>
    <row r="9" spans="1:27" ht="15" customHeight="1">
      <c r="A9" s="45" t="s">
        <v>197</v>
      </c>
      <c r="B9" s="45"/>
      <c r="C9" s="45">
        <f t="shared" ref="C9:M9" si="0">SUM(C2:C8)</f>
        <v>20</v>
      </c>
      <c r="D9" s="45">
        <f t="shared" si="0"/>
        <v>25</v>
      </c>
      <c r="E9" s="45">
        <f t="shared" si="0"/>
        <v>20</v>
      </c>
      <c r="F9" s="45">
        <f t="shared" si="0"/>
        <v>33</v>
      </c>
      <c r="G9" s="45">
        <f t="shared" si="0"/>
        <v>16</v>
      </c>
      <c r="H9" s="45">
        <f t="shared" si="0"/>
        <v>22</v>
      </c>
      <c r="I9" s="45">
        <f t="shared" si="0"/>
        <v>49</v>
      </c>
      <c r="J9" s="45">
        <f t="shared" si="0"/>
        <v>0</v>
      </c>
      <c r="K9" s="45">
        <f t="shared" si="0"/>
        <v>0</v>
      </c>
      <c r="L9" s="45">
        <f t="shared" si="0"/>
        <v>0</v>
      </c>
      <c r="M9" s="45">
        <f t="shared" si="0"/>
        <v>0</v>
      </c>
      <c r="N9" s="45">
        <f t="shared" ref="N9:S9" si="1">SUM(N2:N7)</f>
        <v>0</v>
      </c>
      <c r="O9" s="45">
        <f t="shared" si="1"/>
        <v>0</v>
      </c>
      <c r="P9" s="45">
        <f t="shared" si="1"/>
        <v>0</v>
      </c>
      <c r="Q9" s="45">
        <f t="shared" si="1"/>
        <v>0</v>
      </c>
      <c r="R9" s="45">
        <f t="shared" si="1"/>
        <v>0</v>
      </c>
      <c r="S9" s="45">
        <f t="shared" si="1"/>
        <v>0</v>
      </c>
      <c r="T9" s="40"/>
      <c r="U9" s="40"/>
      <c r="V9" s="40"/>
      <c r="W9" s="40"/>
      <c r="X9" s="40"/>
      <c r="Y9" s="40"/>
      <c r="Z9" s="40"/>
      <c r="AA9" s="40"/>
    </row>
    <row r="10" spans="1:27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spans="1:27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ht="15" customHeight="1">
      <c r="A12" s="1" t="s">
        <v>198</v>
      </c>
      <c r="B12" s="1"/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130</v>
      </c>
      <c r="M12" s="2" t="s">
        <v>11</v>
      </c>
      <c r="N12" s="2" t="s">
        <v>12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7" ht="15" customHeight="1">
      <c r="A13" s="6" t="s">
        <v>199</v>
      </c>
      <c r="B13" s="46"/>
      <c r="C13" s="46">
        <v>1</v>
      </c>
      <c r="D13" s="46">
        <v>1</v>
      </c>
      <c r="E13" s="46"/>
      <c r="F13" s="46"/>
      <c r="G13" s="46"/>
      <c r="H13" s="46"/>
      <c r="I13" s="46"/>
      <c r="J13" s="46"/>
      <c r="K13" s="154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1:27" ht="15" customHeight="1">
      <c r="A14" s="6" t="s">
        <v>200</v>
      </c>
      <c r="B14" s="46"/>
      <c r="C14" s="46">
        <v>0</v>
      </c>
      <c r="D14" s="46"/>
      <c r="E14" s="46"/>
      <c r="G14" s="46"/>
      <c r="H14" s="46"/>
      <c r="I14" s="46"/>
      <c r="J14" s="46"/>
      <c r="K14" s="154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27" ht="15" customHeight="1">
      <c r="A15" s="6" t="s">
        <v>201</v>
      </c>
      <c r="B15" s="46"/>
      <c r="C15" s="46">
        <v>1</v>
      </c>
      <c r="D15" s="46"/>
      <c r="E15" s="46"/>
      <c r="F15" s="46"/>
      <c r="G15" s="46"/>
      <c r="H15" s="46">
        <v>1</v>
      </c>
      <c r="I15" s="46"/>
      <c r="J15" s="46"/>
      <c r="K15" s="154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1:27" ht="15" customHeight="1">
      <c r="A16" s="6" t="s">
        <v>202</v>
      </c>
      <c r="B16" s="46"/>
      <c r="C16" s="46">
        <v>2</v>
      </c>
      <c r="D16" s="46" t="s">
        <v>19</v>
      </c>
      <c r="E16" s="46"/>
      <c r="F16" s="46">
        <v>3</v>
      </c>
      <c r="G16" s="46"/>
      <c r="H16" s="46">
        <v>1</v>
      </c>
      <c r="I16" s="46"/>
      <c r="J16" s="46"/>
      <c r="K16" s="154"/>
      <c r="L16" s="40" t="s">
        <v>19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:27" ht="15" customHeight="1">
      <c r="A17" s="45" t="s">
        <v>203</v>
      </c>
      <c r="B17" s="155"/>
      <c r="C17" s="155">
        <f>SUM(C13:C16)</f>
        <v>4</v>
      </c>
      <c r="D17" s="155"/>
      <c r="E17" s="155"/>
      <c r="F17" s="155"/>
      <c r="G17" s="155"/>
      <c r="H17" s="155"/>
      <c r="I17" s="429"/>
      <c r="J17" s="430"/>
      <c r="K17" s="430"/>
      <c r="L17" s="430"/>
      <c r="M17" s="156"/>
      <c r="N17" s="156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:27" ht="15" customHeight="1">
      <c r="A18" s="6" t="s">
        <v>204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:27" ht="15" customHeight="1">
      <c r="A19" s="6" t="s">
        <v>205</v>
      </c>
      <c r="B19" s="46"/>
      <c r="C19" s="46"/>
      <c r="D19" s="46"/>
      <c r="E19" s="46"/>
      <c r="F19" s="46"/>
      <c r="G19" s="46"/>
      <c r="H19" s="46"/>
      <c r="I19" s="46"/>
      <c r="J19" s="46" t="s">
        <v>19</v>
      </c>
      <c r="K19" s="46"/>
      <c r="L19" s="44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:27" ht="1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:27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:27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:27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:27" ht="1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:27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7" ht="1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7" ht="1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:27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:27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:27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7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:27" ht="1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:27" ht="1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:27" ht="1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:27" ht="1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:27" ht="1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:27" ht="1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:27" ht="1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:27" ht="1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:27" ht="1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:27" ht="1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:27" ht="1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:27" ht="1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:27" ht="1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:27" ht="1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27" ht="1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:27" ht="1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:27" ht="1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:27" ht="1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:27" ht="1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:27" ht="1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:27" ht="1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:27" ht="1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:27" ht="1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:27" ht="1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:27" ht="1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:27" ht="1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:27" ht="1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:27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:27" ht="14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:27" ht="14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spans="1:27" ht="14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spans="1:27" ht="14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1:27" ht="14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spans="1:27" ht="14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spans="1:27" ht="14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spans="1:27" ht="14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spans="1:27" ht="14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spans="1:27" ht="14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 spans="1:27" ht="14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spans="1:27" ht="14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 spans="1:27" ht="14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 spans="1:27" ht="14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spans="1:27" ht="14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spans="1:27" ht="14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spans="1:27" ht="14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spans="1:27" ht="14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spans="1:27" ht="14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 spans="1:27" ht="14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spans="1:27" ht="14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spans="1:27" ht="14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spans="1:27" ht="14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spans="1:27" ht="14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spans="1:27" ht="14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spans="1:27" ht="14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spans="1:27" ht="14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spans="1:27" ht="14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  <row r="88" spans="1:27" ht="14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</row>
    <row r="89" spans="1:27" ht="14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</row>
    <row r="90" spans="1:27" ht="14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</row>
    <row r="91" spans="1:27" ht="14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</row>
    <row r="92" spans="1:27" ht="14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</row>
    <row r="93" spans="1:27" ht="14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</row>
    <row r="94" spans="1:27" ht="14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</row>
    <row r="95" spans="1:27" ht="14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</row>
    <row r="96" spans="1:27" ht="14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</row>
    <row r="97" spans="1:27" ht="14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27" ht="14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</row>
    <row r="99" spans="1:27" ht="14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</row>
    <row r="100" spans="1:27" ht="14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</row>
    <row r="101" spans="1:27" ht="14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</row>
    <row r="102" spans="1:27" ht="14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</row>
    <row r="103" spans="1:27" ht="14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</row>
    <row r="104" spans="1:27" ht="14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</row>
    <row r="105" spans="1:27" ht="14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</row>
    <row r="106" spans="1:27" ht="14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</row>
    <row r="107" spans="1:27" ht="14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</row>
    <row r="108" spans="1:27" ht="14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</row>
    <row r="109" spans="1:27" ht="14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</row>
    <row r="110" spans="1:27" ht="14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</row>
    <row r="111" spans="1:27" ht="14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</row>
    <row r="112" spans="1:27" ht="14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</row>
    <row r="113" spans="1:27" ht="14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</row>
    <row r="114" spans="1:27" ht="14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</row>
    <row r="115" spans="1:27" ht="14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</row>
    <row r="116" spans="1:27" ht="14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</row>
    <row r="117" spans="1:27" ht="14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</row>
    <row r="118" spans="1:27" ht="14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</row>
    <row r="119" spans="1:27" ht="14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  <row r="120" spans="1:27" ht="14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</row>
    <row r="121" spans="1:27" ht="14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</row>
    <row r="122" spans="1:27" ht="14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</row>
    <row r="123" spans="1:27" ht="14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</row>
    <row r="124" spans="1:27" ht="14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</row>
    <row r="125" spans="1:27" ht="14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</row>
    <row r="126" spans="1:27" ht="14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  <row r="127" spans="1:27" ht="14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</row>
    <row r="128" spans="1:27" ht="14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</row>
    <row r="129" spans="1:27" ht="14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</row>
    <row r="130" spans="1:27" ht="14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</row>
    <row r="131" spans="1:27" ht="14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</row>
    <row r="132" spans="1:27" ht="14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</row>
    <row r="133" spans="1:27" ht="14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</row>
    <row r="134" spans="1:27" ht="14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</row>
    <row r="135" spans="1:27" ht="14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</row>
    <row r="136" spans="1:27" ht="14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</row>
    <row r="137" spans="1:27" ht="14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</row>
    <row r="138" spans="1:27" ht="14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</row>
    <row r="139" spans="1:27" ht="14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</row>
    <row r="140" spans="1:27" ht="14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</row>
    <row r="141" spans="1:27" ht="14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</row>
    <row r="142" spans="1:27" ht="14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</row>
    <row r="143" spans="1:27" ht="14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</row>
    <row r="144" spans="1:27" ht="14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</row>
    <row r="145" spans="1:27" ht="14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</row>
    <row r="146" spans="1:27" ht="14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</row>
    <row r="147" spans="1:27" ht="14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</row>
    <row r="148" spans="1:27" ht="14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</row>
    <row r="149" spans="1:27" ht="14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</row>
    <row r="150" spans="1:27" ht="14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</row>
    <row r="151" spans="1:27" ht="14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</row>
    <row r="152" spans="1:27" ht="14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</row>
    <row r="153" spans="1:27" ht="14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</row>
    <row r="154" spans="1:27" ht="14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</row>
    <row r="155" spans="1:27" ht="14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</row>
    <row r="156" spans="1:27" ht="14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</row>
    <row r="157" spans="1:27" ht="14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</row>
    <row r="158" spans="1:27" ht="14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</row>
    <row r="159" spans="1:27" ht="14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</row>
    <row r="160" spans="1:27" ht="14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</row>
    <row r="161" spans="1:27" ht="14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</row>
    <row r="162" spans="1:27" ht="14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</row>
    <row r="163" spans="1:27" ht="14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</row>
    <row r="164" spans="1:27" ht="14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</row>
    <row r="165" spans="1:27" ht="14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</row>
    <row r="166" spans="1:27" ht="14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</row>
    <row r="167" spans="1:27" ht="14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</row>
    <row r="168" spans="1:27" ht="14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</row>
    <row r="169" spans="1:27" ht="14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</row>
    <row r="170" spans="1:27" ht="14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</row>
    <row r="171" spans="1:27" ht="14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</row>
    <row r="172" spans="1:27" ht="14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</row>
    <row r="173" spans="1:27" ht="14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</row>
    <row r="174" spans="1:27" ht="14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</row>
    <row r="175" spans="1:27" ht="14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</row>
    <row r="176" spans="1:27" ht="14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</row>
    <row r="177" spans="1:27" ht="14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</row>
    <row r="178" spans="1:27" ht="14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</row>
    <row r="179" spans="1:27" ht="14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</row>
    <row r="180" spans="1:27" ht="14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</row>
    <row r="181" spans="1:27" ht="14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</row>
    <row r="182" spans="1:27" ht="14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</row>
    <row r="183" spans="1:27" ht="14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</row>
    <row r="184" spans="1:27" ht="14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</row>
    <row r="185" spans="1:27" ht="14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</row>
    <row r="186" spans="1:27" ht="14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</row>
    <row r="187" spans="1:27" ht="14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</row>
    <row r="188" spans="1:27" ht="14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</row>
    <row r="189" spans="1:27" ht="14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</row>
    <row r="190" spans="1:27" ht="14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</row>
    <row r="191" spans="1:27" ht="14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</row>
    <row r="192" spans="1:27" ht="14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</row>
    <row r="193" spans="1:27" ht="14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</row>
    <row r="194" spans="1:27" ht="14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</row>
    <row r="195" spans="1:27" ht="14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</row>
    <row r="196" spans="1:27" ht="14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</row>
    <row r="197" spans="1:27" ht="14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</row>
    <row r="198" spans="1:27" ht="14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</row>
    <row r="199" spans="1:27" ht="14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</row>
    <row r="200" spans="1:27" ht="14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</row>
    <row r="201" spans="1:27" ht="14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</row>
    <row r="202" spans="1:27" ht="14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</row>
    <row r="203" spans="1:27" ht="14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</row>
    <row r="204" spans="1:27" ht="14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</row>
    <row r="205" spans="1:27" ht="14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</row>
    <row r="206" spans="1:27" ht="14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</row>
    <row r="207" spans="1:27" ht="14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</row>
    <row r="208" spans="1:27" ht="14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</row>
    <row r="209" spans="1:27" ht="14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</row>
    <row r="210" spans="1:27" ht="14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</row>
    <row r="211" spans="1:27" ht="14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</row>
    <row r="212" spans="1:27" ht="14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</row>
    <row r="213" spans="1:27" ht="14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</row>
    <row r="214" spans="1:27" ht="14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</row>
    <row r="215" spans="1:27" ht="14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</row>
    <row r="216" spans="1:27" ht="14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</row>
    <row r="217" spans="1:27" ht="14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</row>
    <row r="218" spans="1:27" ht="14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</row>
    <row r="219" spans="1:27" ht="14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</row>
    <row r="220" spans="1:27" ht="14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</row>
    <row r="221" spans="1:27" ht="14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</row>
    <row r="222" spans="1:27" ht="14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</row>
    <row r="223" spans="1:27" ht="14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</row>
    <row r="224" spans="1:27" ht="14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</row>
    <row r="225" spans="1:27" ht="14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</row>
    <row r="226" spans="1:27" ht="14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</row>
    <row r="227" spans="1:27" ht="14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</row>
    <row r="228" spans="1:27" ht="14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</row>
    <row r="229" spans="1:27" ht="14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</row>
    <row r="230" spans="1:27" ht="14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</row>
    <row r="231" spans="1:27" ht="14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</row>
    <row r="232" spans="1:27" ht="14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</row>
    <row r="233" spans="1:27" ht="14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</row>
    <row r="234" spans="1:27" ht="14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</row>
    <row r="235" spans="1:27" ht="14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</row>
    <row r="236" spans="1:27" ht="14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</row>
    <row r="237" spans="1:27" ht="14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</row>
    <row r="238" spans="1:27" ht="14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</row>
    <row r="239" spans="1:27" ht="14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</row>
    <row r="240" spans="1:27" ht="14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</row>
    <row r="241" spans="1:27" ht="14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</row>
    <row r="242" spans="1:27" ht="14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</row>
    <row r="243" spans="1:27" ht="14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</row>
    <row r="244" spans="1:27" ht="14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</row>
    <row r="245" spans="1:27" ht="14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</row>
    <row r="246" spans="1:27" ht="14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</row>
    <row r="247" spans="1:27" ht="14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</row>
    <row r="248" spans="1:27" ht="14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</row>
    <row r="249" spans="1:27" ht="14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</row>
    <row r="250" spans="1:27" ht="14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</row>
    <row r="251" spans="1:27" ht="14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</row>
    <row r="252" spans="1:27" ht="14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</row>
    <row r="253" spans="1:27" ht="14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</row>
    <row r="254" spans="1:27" ht="14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</row>
    <row r="255" spans="1:27" ht="14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</row>
    <row r="256" spans="1:27" ht="14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</row>
    <row r="257" spans="1:27" ht="14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</row>
    <row r="258" spans="1:27" ht="14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</row>
    <row r="259" spans="1:27" ht="14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</row>
    <row r="260" spans="1:27" ht="14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</row>
    <row r="261" spans="1:27" ht="14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</row>
    <row r="262" spans="1:27" ht="14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</row>
    <row r="263" spans="1:27" ht="14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</row>
    <row r="264" spans="1:27" ht="14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</row>
    <row r="265" spans="1:27" ht="14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</row>
    <row r="266" spans="1:27" ht="14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</row>
    <row r="267" spans="1:27" ht="14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</row>
    <row r="268" spans="1:27" ht="14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</row>
    <row r="269" spans="1:27" ht="14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</row>
    <row r="270" spans="1:27" ht="14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</row>
    <row r="271" spans="1:27" ht="14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</row>
    <row r="272" spans="1:27" ht="14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</row>
    <row r="273" spans="1:27" ht="14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</row>
    <row r="274" spans="1:27" ht="14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</row>
    <row r="275" spans="1:27" ht="14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</row>
    <row r="276" spans="1:27" ht="14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</row>
    <row r="277" spans="1:27" ht="14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</row>
    <row r="278" spans="1:27" ht="14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</row>
    <row r="279" spans="1:27" ht="14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</row>
    <row r="280" spans="1:27" ht="14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</row>
    <row r="281" spans="1:27" ht="14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</row>
    <row r="282" spans="1:27" ht="14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</row>
    <row r="283" spans="1:27" ht="14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</row>
    <row r="284" spans="1:27" ht="14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</row>
    <row r="285" spans="1:27" ht="14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</row>
    <row r="286" spans="1:27" ht="14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</row>
    <row r="287" spans="1:27" ht="14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</row>
    <row r="288" spans="1:27" ht="14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</row>
    <row r="289" spans="1:27" ht="14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</row>
    <row r="290" spans="1:27" ht="14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</row>
    <row r="291" spans="1:27" ht="14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</row>
    <row r="292" spans="1:27" ht="14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</row>
    <row r="293" spans="1:27" ht="14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</row>
    <row r="294" spans="1:27" ht="14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</row>
    <row r="295" spans="1:27" ht="14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</row>
    <row r="296" spans="1:27" ht="14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</row>
    <row r="297" spans="1:27" ht="14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</row>
    <row r="298" spans="1:27" ht="14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</row>
    <row r="299" spans="1:27" ht="14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</row>
    <row r="300" spans="1:27" ht="14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</row>
    <row r="301" spans="1:27" ht="14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</row>
    <row r="302" spans="1:27" ht="14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</row>
    <row r="303" spans="1:27" ht="14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</row>
    <row r="304" spans="1:27" ht="14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</row>
    <row r="305" spans="1:27" ht="14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</row>
    <row r="306" spans="1:27" ht="14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</row>
    <row r="307" spans="1:27" ht="14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</row>
    <row r="308" spans="1:27" ht="14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</row>
    <row r="309" spans="1:27" ht="14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</row>
    <row r="310" spans="1:27" ht="14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</row>
    <row r="311" spans="1:27" ht="14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</row>
    <row r="312" spans="1:27" ht="14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</row>
    <row r="313" spans="1:27" ht="14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</row>
    <row r="314" spans="1:27" ht="14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</row>
    <row r="315" spans="1:27" ht="14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</row>
    <row r="316" spans="1:27" ht="14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</row>
    <row r="317" spans="1:27" ht="14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</row>
    <row r="318" spans="1:27" ht="14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</row>
    <row r="319" spans="1:27" ht="14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</row>
    <row r="320" spans="1:27" ht="14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</row>
    <row r="321" spans="1:27" ht="14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</row>
    <row r="322" spans="1:27" ht="14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</row>
    <row r="323" spans="1:27" ht="14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</row>
    <row r="324" spans="1:27" ht="14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</row>
    <row r="325" spans="1:27" ht="14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</row>
    <row r="326" spans="1:27" ht="14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</row>
    <row r="327" spans="1:27" ht="14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</row>
    <row r="328" spans="1:27" ht="14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</row>
    <row r="329" spans="1:27" ht="14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</row>
    <row r="330" spans="1:27" ht="14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</row>
    <row r="331" spans="1:27" ht="14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</row>
    <row r="332" spans="1:27" ht="14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</row>
    <row r="333" spans="1:27" ht="14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</row>
    <row r="334" spans="1:27" ht="14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</row>
    <row r="335" spans="1:27" ht="14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</row>
    <row r="336" spans="1:27" ht="14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</row>
    <row r="337" spans="1:27" ht="14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</row>
    <row r="338" spans="1:27" ht="14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</row>
    <row r="339" spans="1:27" ht="14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</row>
    <row r="340" spans="1:27" ht="14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</row>
    <row r="341" spans="1:27" ht="14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</row>
    <row r="342" spans="1:27" ht="14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</row>
    <row r="343" spans="1:27" ht="14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</row>
    <row r="344" spans="1:27" ht="14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</row>
    <row r="345" spans="1:27" ht="14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</row>
    <row r="346" spans="1:27" ht="14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</row>
    <row r="347" spans="1:27" ht="14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</row>
    <row r="348" spans="1:27" ht="14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</row>
    <row r="349" spans="1:27" ht="14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</row>
    <row r="350" spans="1:27" ht="14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</row>
    <row r="351" spans="1:27" ht="14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</row>
    <row r="352" spans="1:27" ht="14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</row>
    <row r="353" spans="1:27" ht="14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</row>
    <row r="354" spans="1:27" ht="14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</row>
    <row r="355" spans="1:27" ht="14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</row>
    <row r="356" spans="1:27" ht="14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</row>
    <row r="357" spans="1:27" ht="14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</row>
    <row r="358" spans="1:27" ht="14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</row>
    <row r="359" spans="1:27" ht="14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</row>
    <row r="360" spans="1:27" ht="14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</row>
    <row r="361" spans="1:27" ht="14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</row>
    <row r="362" spans="1:27" ht="14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</row>
    <row r="363" spans="1:27" ht="14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</row>
    <row r="364" spans="1:27" ht="14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</row>
    <row r="365" spans="1:27" ht="14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</row>
    <row r="366" spans="1:27" ht="14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</row>
    <row r="367" spans="1:27" ht="14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</row>
    <row r="368" spans="1:27" ht="14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</row>
    <row r="369" spans="1:27" ht="14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</row>
    <row r="370" spans="1:27" ht="14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</row>
    <row r="371" spans="1:27" ht="14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</row>
    <row r="372" spans="1:27" ht="14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</row>
    <row r="373" spans="1:27" ht="14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</row>
    <row r="374" spans="1:27" ht="14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</row>
    <row r="375" spans="1:27" ht="14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</row>
    <row r="376" spans="1:27" ht="14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</row>
    <row r="377" spans="1:27" ht="14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</row>
    <row r="378" spans="1:27" ht="14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</row>
    <row r="379" spans="1:27" ht="14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</row>
    <row r="380" spans="1:27" ht="14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</row>
    <row r="381" spans="1:27" ht="14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</row>
    <row r="382" spans="1:27" ht="14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</row>
    <row r="383" spans="1:27" ht="14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</row>
    <row r="384" spans="1:27" ht="14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</row>
    <row r="385" spans="1:27" ht="14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</row>
    <row r="386" spans="1:27" ht="14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</row>
    <row r="387" spans="1:27" ht="14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</row>
    <row r="388" spans="1:27" ht="14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</row>
    <row r="389" spans="1:27" ht="14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</row>
    <row r="390" spans="1:27" ht="14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</row>
    <row r="391" spans="1:27" ht="14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</row>
    <row r="392" spans="1:27" ht="14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</row>
    <row r="393" spans="1:27" ht="14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</row>
    <row r="394" spans="1:27" ht="14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</row>
    <row r="395" spans="1:27" ht="14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</row>
    <row r="396" spans="1:27" ht="14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</row>
    <row r="397" spans="1:27" ht="14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</row>
    <row r="398" spans="1:27" ht="14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</row>
    <row r="399" spans="1:27" ht="14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</row>
    <row r="400" spans="1:27" ht="14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</row>
    <row r="401" spans="1:27" ht="14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</row>
    <row r="402" spans="1:27" ht="14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</row>
    <row r="403" spans="1:27" ht="14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</row>
    <row r="404" spans="1:27" ht="14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</row>
    <row r="405" spans="1:27" ht="14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</row>
    <row r="406" spans="1:27" ht="14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</row>
    <row r="407" spans="1:27" ht="14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</row>
    <row r="408" spans="1:27" ht="14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</row>
    <row r="409" spans="1:27" ht="14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</row>
    <row r="410" spans="1:27" ht="14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</row>
    <row r="411" spans="1:27" ht="14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</row>
    <row r="412" spans="1:27" ht="14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</row>
    <row r="413" spans="1:27" ht="14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</row>
    <row r="414" spans="1:27" ht="14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</row>
    <row r="415" spans="1:27" ht="14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</row>
    <row r="416" spans="1:27" ht="14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</row>
    <row r="417" spans="1:27" ht="14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</row>
    <row r="418" spans="1:27" ht="14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</row>
    <row r="419" spans="1:27" ht="14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</row>
    <row r="420" spans="1:27" ht="14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</row>
    <row r="421" spans="1:27" ht="14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</row>
    <row r="422" spans="1:27" ht="14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</row>
    <row r="423" spans="1:27" ht="14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</row>
    <row r="424" spans="1:27" ht="14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</row>
    <row r="425" spans="1:27" ht="14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</row>
    <row r="426" spans="1:27" ht="14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</row>
    <row r="427" spans="1:27" ht="14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</row>
    <row r="428" spans="1:27" ht="14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</row>
    <row r="429" spans="1:27" ht="14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</row>
    <row r="430" spans="1:27" ht="14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</row>
    <row r="431" spans="1:27" ht="14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</row>
    <row r="432" spans="1:27" ht="14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</row>
    <row r="433" spans="1:27" ht="14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</row>
    <row r="434" spans="1:27" ht="14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</row>
    <row r="435" spans="1:27" ht="14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</row>
    <row r="436" spans="1:27" ht="14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</row>
    <row r="437" spans="1:27" ht="14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</row>
    <row r="438" spans="1:27" ht="14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</row>
    <row r="439" spans="1:27" ht="14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</row>
    <row r="440" spans="1:27" ht="14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</row>
    <row r="441" spans="1:27" ht="14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</row>
    <row r="442" spans="1:27" ht="14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</row>
    <row r="443" spans="1:27" ht="14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</row>
    <row r="444" spans="1:27" ht="14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</row>
    <row r="445" spans="1:27" ht="14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</row>
    <row r="446" spans="1:27" ht="14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</row>
    <row r="447" spans="1:27" ht="14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</row>
    <row r="448" spans="1:27" ht="14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</row>
    <row r="449" spans="1:27" ht="14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</row>
    <row r="450" spans="1:27" ht="14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</row>
    <row r="451" spans="1:27" ht="14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</row>
    <row r="452" spans="1:27" ht="14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</row>
    <row r="453" spans="1:27" ht="14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</row>
    <row r="454" spans="1:27" ht="14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</row>
    <row r="455" spans="1:27" ht="14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</row>
    <row r="456" spans="1:27" ht="14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</row>
    <row r="457" spans="1:27" ht="14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</row>
    <row r="458" spans="1:27" ht="14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</row>
    <row r="459" spans="1:27" ht="14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</row>
    <row r="460" spans="1:27" ht="14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</row>
    <row r="461" spans="1:27" ht="14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</row>
    <row r="462" spans="1:27" ht="14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</row>
    <row r="463" spans="1:27" ht="14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</row>
    <row r="464" spans="1:27" ht="14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</row>
    <row r="465" spans="1:27" ht="14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</row>
    <row r="466" spans="1:27" ht="14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</row>
    <row r="467" spans="1:27" ht="14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</row>
    <row r="468" spans="1:27" ht="14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</row>
    <row r="469" spans="1:27" ht="14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</row>
    <row r="470" spans="1:27" ht="14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</row>
    <row r="471" spans="1:27" ht="14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</row>
    <row r="472" spans="1:27" ht="14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</row>
    <row r="473" spans="1:27" ht="14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</row>
    <row r="474" spans="1:27" ht="14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</row>
    <row r="475" spans="1:27" ht="14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</row>
    <row r="476" spans="1:27" ht="14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</row>
    <row r="477" spans="1:27" ht="14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</row>
    <row r="478" spans="1:27" ht="14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</row>
    <row r="479" spans="1:27" ht="14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</row>
    <row r="480" spans="1:27" ht="14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</row>
    <row r="481" spans="1:27" ht="14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</row>
    <row r="482" spans="1:27" ht="14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</row>
    <row r="483" spans="1:27" ht="14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</row>
    <row r="484" spans="1:27" ht="14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</row>
    <row r="485" spans="1:27" ht="14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</row>
    <row r="486" spans="1:27" ht="14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</row>
    <row r="487" spans="1:27" ht="14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</row>
    <row r="488" spans="1:27" ht="14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</row>
    <row r="489" spans="1:27" ht="14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</row>
    <row r="490" spans="1:27" ht="14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</row>
    <row r="491" spans="1:27" ht="14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</row>
    <row r="492" spans="1:27" ht="14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</row>
    <row r="493" spans="1:27" ht="14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</row>
    <row r="494" spans="1:27" ht="14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</row>
    <row r="495" spans="1:27" ht="14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</row>
    <row r="496" spans="1:27" ht="14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</row>
    <row r="497" spans="1:27" ht="14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</row>
    <row r="498" spans="1:27" ht="14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</row>
    <row r="499" spans="1:27" ht="14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</row>
    <row r="500" spans="1:27" ht="14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</row>
    <row r="501" spans="1:27" ht="14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</row>
    <row r="502" spans="1:27" ht="14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</row>
    <row r="503" spans="1:27" ht="14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</row>
    <row r="504" spans="1:27" ht="14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</row>
    <row r="505" spans="1:27" ht="14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</row>
    <row r="506" spans="1:27" ht="14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</row>
    <row r="507" spans="1:27" ht="14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</row>
    <row r="508" spans="1:27" ht="14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</row>
    <row r="509" spans="1:27" ht="14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</row>
    <row r="510" spans="1:27" ht="14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</row>
    <row r="511" spans="1:27" ht="14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</row>
    <row r="512" spans="1:27" ht="14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</row>
    <row r="513" spans="1:27" ht="14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</row>
    <row r="514" spans="1:27" ht="14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</row>
    <row r="515" spans="1:27" ht="14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</row>
    <row r="516" spans="1:27" ht="14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</row>
    <row r="517" spans="1:27" ht="14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</row>
    <row r="518" spans="1:27" ht="14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</row>
    <row r="519" spans="1:27" ht="14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</row>
    <row r="520" spans="1:27" ht="14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</row>
    <row r="521" spans="1:27" ht="14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</row>
    <row r="522" spans="1:27" ht="14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</row>
    <row r="523" spans="1:27" ht="14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</row>
    <row r="524" spans="1:27" ht="14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</row>
    <row r="525" spans="1:27" ht="14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</row>
    <row r="526" spans="1:27" ht="14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</row>
    <row r="527" spans="1:27" ht="14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</row>
    <row r="528" spans="1:27" ht="14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</row>
    <row r="529" spans="1:27" ht="14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</row>
    <row r="530" spans="1:27" ht="14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</row>
    <row r="531" spans="1:27" ht="14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</row>
    <row r="532" spans="1:27" ht="14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</row>
    <row r="533" spans="1:27" ht="14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</row>
    <row r="534" spans="1:27" ht="14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</row>
    <row r="535" spans="1:27" ht="14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</row>
    <row r="536" spans="1:27" ht="14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</row>
    <row r="537" spans="1:27" ht="14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</row>
    <row r="538" spans="1:27" ht="14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</row>
    <row r="539" spans="1:27" ht="14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</row>
    <row r="540" spans="1:27" ht="14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</row>
    <row r="541" spans="1:27" ht="14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</row>
    <row r="542" spans="1:27" ht="14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</row>
    <row r="543" spans="1:27" ht="14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</row>
    <row r="544" spans="1:27" ht="14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</row>
    <row r="545" spans="1:27" ht="14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</row>
    <row r="546" spans="1:27" ht="14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</row>
    <row r="547" spans="1:27" ht="14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</row>
    <row r="548" spans="1:27" ht="14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</row>
    <row r="549" spans="1:27" ht="14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</row>
    <row r="550" spans="1:27" ht="14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</row>
    <row r="551" spans="1:27" ht="14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</row>
    <row r="552" spans="1:27" ht="14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</row>
    <row r="553" spans="1:27" ht="14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</row>
    <row r="554" spans="1:27" ht="14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</row>
    <row r="555" spans="1:27" ht="14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</row>
    <row r="556" spans="1:27" ht="14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</row>
    <row r="557" spans="1:27" ht="14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</row>
    <row r="558" spans="1:27" ht="14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</row>
    <row r="559" spans="1:27" ht="14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</row>
    <row r="560" spans="1:27" ht="14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</row>
    <row r="561" spans="1:27" ht="14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</row>
    <row r="562" spans="1:27" ht="14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</row>
    <row r="563" spans="1:27" ht="14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</row>
    <row r="564" spans="1:27" ht="14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</row>
    <row r="565" spans="1:27" ht="14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</row>
    <row r="566" spans="1:27" ht="14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</row>
    <row r="567" spans="1:27" ht="14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</row>
    <row r="568" spans="1:27" ht="14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</row>
    <row r="569" spans="1:27" ht="14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</row>
    <row r="570" spans="1:27" ht="14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</row>
    <row r="571" spans="1:27" ht="14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</row>
    <row r="572" spans="1:27" ht="14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</row>
    <row r="573" spans="1:27" ht="14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</row>
    <row r="574" spans="1:27" ht="14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</row>
    <row r="575" spans="1:27" ht="14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</row>
    <row r="576" spans="1:27" ht="14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</row>
    <row r="577" spans="1:27" ht="14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</row>
    <row r="578" spans="1:27" ht="14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</row>
    <row r="579" spans="1:27" ht="14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</row>
    <row r="580" spans="1:27" ht="14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</row>
    <row r="581" spans="1:27" ht="14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</row>
    <row r="582" spans="1:27" ht="14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</row>
    <row r="583" spans="1:27" ht="14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</row>
    <row r="584" spans="1:27" ht="14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</row>
    <row r="585" spans="1:27" ht="14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</row>
    <row r="586" spans="1:27" ht="14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</row>
    <row r="587" spans="1:27" ht="14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</row>
    <row r="588" spans="1:27" ht="14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</row>
    <row r="589" spans="1:27" ht="14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</row>
    <row r="590" spans="1:27" ht="14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</row>
    <row r="591" spans="1:27" ht="14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</row>
    <row r="592" spans="1:27" ht="14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</row>
    <row r="593" spans="1:27" ht="14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</row>
    <row r="594" spans="1:27" ht="14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</row>
    <row r="595" spans="1:27" ht="14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</row>
    <row r="596" spans="1:27" ht="14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</row>
    <row r="597" spans="1:27" ht="14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</row>
    <row r="598" spans="1:27" ht="14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</row>
    <row r="599" spans="1:27" ht="14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</row>
    <row r="600" spans="1:27" ht="14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</row>
    <row r="601" spans="1:27" ht="14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</row>
    <row r="602" spans="1:27" ht="14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</row>
    <row r="603" spans="1:27" ht="14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</row>
    <row r="604" spans="1:27" ht="14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</row>
    <row r="605" spans="1:27" ht="14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</row>
    <row r="606" spans="1:27" ht="14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</row>
    <row r="607" spans="1:27" ht="14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</row>
    <row r="608" spans="1:27" ht="14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</row>
    <row r="609" spans="1:27" ht="14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</row>
    <row r="610" spans="1:27" ht="14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</row>
    <row r="611" spans="1:27" ht="14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</row>
    <row r="612" spans="1:27" ht="14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</row>
    <row r="613" spans="1:27" ht="14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</row>
    <row r="614" spans="1:27" ht="14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</row>
    <row r="615" spans="1:27" ht="14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</row>
    <row r="616" spans="1:27" ht="14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</row>
    <row r="617" spans="1:27" ht="14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</row>
    <row r="618" spans="1:27" ht="14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</row>
    <row r="619" spans="1:27" ht="14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</row>
    <row r="620" spans="1:27" ht="14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</row>
    <row r="621" spans="1:27" ht="14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</row>
    <row r="622" spans="1:27" ht="14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</row>
    <row r="623" spans="1:27" ht="14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</row>
    <row r="624" spans="1:27" ht="14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</row>
    <row r="625" spans="1:27" ht="14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</row>
    <row r="626" spans="1:27" ht="14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</row>
    <row r="627" spans="1:27" ht="14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</row>
    <row r="628" spans="1:27" ht="14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</row>
    <row r="629" spans="1:27" ht="14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</row>
    <row r="630" spans="1:27" ht="14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</row>
    <row r="631" spans="1:27" ht="14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</row>
    <row r="632" spans="1:27" ht="14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</row>
    <row r="633" spans="1:27" ht="14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</row>
    <row r="634" spans="1:27" ht="14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</row>
    <row r="635" spans="1:27" ht="14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</row>
    <row r="636" spans="1:27" ht="14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</row>
    <row r="637" spans="1:27" ht="14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</row>
    <row r="638" spans="1:27" ht="14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</row>
    <row r="639" spans="1:27" ht="14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</row>
    <row r="640" spans="1:27" ht="14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</row>
    <row r="641" spans="1:27" ht="14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</row>
    <row r="642" spans="1:27" ht="14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</row>
    <row r="643" spans="1:27" ht="14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</row>
    <row r="644" spans="1:27" ht="14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</row>
    <row r="645" spans="1:27" ht="14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</row>
    <row r="646" spans="1:27" ht="14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</row>
    <row r="647" spans="1:27" ht="14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</row>
    <row r="648" spans="1:27" ht="14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</row>
    <row r="649" spans="1:27" ht="14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</row>
    <row r="650" spans="1:27" ht="14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</row>
    <row r="651" spans="1:27" ht="14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</row>
    <row r="652" spans="1:27" ht="14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</row>
    <row r="653" spans="1:27" ht="14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</row>
    <row r="654" spans="1:27" ht="14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</row>
    <row r="655" spans="1:27" ht="14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</row>
    <row r="656" spans="1:27" ht="14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</row>
    <row r="657" spans="1:27" ht="14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</row>
    <row r="658" spans="1:27" ht="14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</row>
    <row r="659" spans="1:27" ht="14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</row>
    <row r="660" spans="1:27" ht="14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</row>
    <row r="661" spans="1:27" ht="14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</row>
    <row r="662" spans="1:27" ht="14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</row>
    <row r="663" spans="1:27" ht="14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</row>
    <row r="664" spans="1:27" ht="14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</row>
    <row r="665" spans="1:27" ht="14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</row>
    <row r="666" spans="1:27" ht="14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</row>
    <row r="667" spans="1:27" ht="14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</row>
    <row r="668" spans="1:27" ht="14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</row>
    <row r="669" spans="1:27" ht="14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</row>
    <row r="670" spans="1:27" ht="14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</row>
    <row r="671" spans="1:27" ht="14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</row>
    <row r="672" spans="1:27" ht="14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</row>
    <row r="673" spans="1:27" ht="14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</row>
    <row r="674" spans="1:27" ht="14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</row>
    <row r="675" spans="1:27" ht="14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</row>
    <row r="676" spans="1:27" ht="14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</row>
    <row r="677" spans="1:27" ht="14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</row>
    <row r="678" spans="1:27" ht="14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</row>
    <row r="679" spans="1:27" ht="14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</row>
    <row r="680" spans="1:27" ht="14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</row>
    <row r="681" spans="1:27" ht="14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</row>
    <row r="682" spans="1:27" ht="14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</row>
    <row r="683" spans="1:27" ht="14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</row>
    <row r="684" spans="1:27" ht="14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</row>
    <row r="685" spans="1:27" ht="14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</row>
    <row r="686" spans="1:27" ht="14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</row>
    <row r="687" spans="1:27" ht="14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</row>
    <row r="688" spans="1:27" ht="14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</row>
    <row r="689" spans="1:27" ht="14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</row>
    <row r="690" spans="1:27" ht="14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</row>
    <row r="691" spans="1:27" ht="14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</row>
    <row r="692" spans="1:27" ht="14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</row>
    <row r="693" spans="1:27" ht="14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</row>
    <row r="694" spans="1:27" ht="14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</row>
    <row r="695" spans="1:27" ht="14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</row>
    <row r="696" spans="1:27" ht="14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</row>
    <row r="697" spans="1:27" ht="14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</row>
    <row r="698" spans="1:27" ht="14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</row>
    <row r="699" spans="1:27" ht="14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</row>
    <row r="700" spans="1:27" ht="14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</row>
    <row r="701" spans="1:27" ht="14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</row>
    <row r="702" spans="1:27" ht="14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</row>
    <row r="703" spans="1:27" ht="14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</row>
    <row r="704" spans="1:27" ht="14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</row>
    <row r="705" spans="1:27" ht="14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</row>
    <row r="706" spans="1:27" ht="14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</row>
    <row r="707" spans="1:27" ht="14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</row>
    <row r="708" spans="1:27" ht="14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</row>
    <row r="709" spans="1:27" ht="14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</row>
    <row r="710" spans="1:27" ht="14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</row>
    <row r="711" spans="1:27" ht="14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</row>
    <row r="712" spans="1:27" ht="14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</row>
    <row r="713" spans="1:27" ht="14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</row>
    <row r="714" spans="1:27" ht="14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</row>
    <row r="715" spans="1:27" ht="14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</row>
    <row r="716" spans="1:27" ht="14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</row>
    <row r="717" spans="1:27" ht="14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</row>
    <row r="718" spans="1:27" ht="14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</row>
    <row r="719" spans="1:27" ht="14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</row>
    <row r="720" spans="1:27" ht="14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</row>
    <row r="721" spans="1:27" ht="14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</row>
    <row r="722" spans="1:27" ht="14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</row>
    <row r="723" spans="1:27" ht="14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</row>
    <row r="724" spans="1:27" ht="14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</row>
    <row r="725" spans="1:27" ht="14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</row>
    <row r="726" spans="1:27" ht="14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</row>
    <row r="727" spans="1:27" ht="14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</row>
    <row r="728" spans="1:27" ht="14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</row>
    <row r="729" spans="1:27" ht="14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</row>
    <row r="730" spans="1:27" ht="14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</row>
    <row r="731" spans="1:27" ht="14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</row>
    <row r="732" spans="1:27" ht="14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</row>
    <row r="733" spans="1:27" ht="14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</row>
    <row r="734" spans="1:27" ht="14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</row>
    <row r="735" spans="1:27" ht="14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</row>
    <row r="736" spans="1:27" ht="14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</row>
    <row r="737" spans="1:27" ht="14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</row>
    <row r="738" spans="1:27" ht="14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</row>
    <row r="739" spans="1:27" ht="14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</row>
    <row r="740" spans="1:27" ht="14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</row>
    <row r="741" spans="1:27" ht="14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</row>
    <row r="742" spans="1:27" ht="14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</row>
    <row r="743" spans="1:27" ht="14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</row>
    <row r="744" spans="1:27" ht="14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</row>
    <row r="745" spans="1:27" ht="14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</row>
    <row r="746" spans="1:27" ht="14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</row>
    <row r="747" spans="1:27" ht="14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</row>
    <row r="748" spans="1:27" ht="14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</row>
    <row r="749" spans="1:27" ht="14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</row>
    <row r="750" spans="1:27" ht="14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</row>
    <row r="751" spans="1:27" ht="14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</row>
    <row r="752" spans="1:27" ht="14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</row>
    <row r="753" spans="1:27" ht="14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</row>
    <row r="754" spans="1:27" ht="14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</row>
    <row r="755" spans="1:27" ht="14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</row>
    <row r="756" spans="1:27" ht="14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</row>
    <row r="757" spans="1:27" ht="14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</row>
    <row r="758" spans="1:27" ht="14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</row>
    <row r="759" spans="1:27" ht="14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</row>
    <row r="760" spans="1:27" ht="14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</row>
    <row r="761" spans="1:27" ht="14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</row>
    <row r="762" spans="1:27" ht="14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</row>
    <row r="763" spans="1:27" ht="14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</row>
    <row r="764" spans="1:27" ht="14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</row>
    <row r="765" spans="1:27" ht="14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</row>
    <row r="766" spans="1:27" ht="14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</row>
    <row r="767" spans="1:27" ht="14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</row>
    <row r="768" spans="1:27" ht="14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</row>
    <row r="769" spans="1:27" ht="14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</row>
    <row r="770" spans="1:27" ht="14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</row>
    <row r="771" spans="1:27" ht="14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</row>
    <row r="772" spans="1:27" ht="14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</row>
    <row r="773" spans="1:27" ht="14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</row>
    <row r="774" spans="1:27" ht="14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</row>
    <row r="775" spans="1:27" ht="14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</row>
    <row r="776" spans="1:27" ht="14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</row>
    <row r="777" spans="1:27" ht="14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</row>
    <row r="778" spans="1:27" ht="14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</row>
    <row r="779" spans="1:27" ht="14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</row>
    <row r="780" spans="1:27" ht="14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</row>
    <row r="781" spans="1:27" ht="14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</row>
    <row r="782" spans="1:27" ht="14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</row>
    <row r="783" spans="1:27" ht="14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</row>
    <row r="784" spans="1:27" ht="14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</row>
    <row r="785" spans="1:27" ht="14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</row>
    <row r="786" spans="1:27" ht="14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</row>
    <row r="787" spans="1:27" ht="14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</row>
    <row r="788" spans="1:27" ht="14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</row>
    <row r="789" spans="1:27" ht="14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</row>
    <row r="790" spans="1:27" ht="14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</row>
    <row r="791" spans="1:27" ht="14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</row>
    <row r="792" spans="1:27" ht="14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</row>
    <row r="793" spans="1:27" ht="14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</row>
    <row r="794" spans="1:27" ht="14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</row>
    <row r="795" spans="1:27" ht="14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</row>
    <row r="796" spans="1:27" ht="14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</row>
    <row r="797" spans="1:27" ht="14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</row>
    <row r="798" spans="1:27" ht="14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</row>
    <row r="799" spans="1:27" ht="14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</row>
    <row r="800" spans="1:27" ht="14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</row>
    <row r="801" spans="1:27" ht="14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</row>
    <row r="802" spans="1:27" ht="14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</row>
    <row r="803" spans="1:27" ht="14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</row>
    <row r="804" spans="1:27" ht="14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</row>
    <row r="805" spans="1:27" ht="14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</row>
    <row r="806" spans="1:27" ht="14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</row>
    <row r="807" spans="1:27" ht="14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</row>
    <row r="808" spans="1:27" ht="14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</row>
    <row r="809" spans="1:27" ht="14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</row>
    <row r="810" spans="1:27" ht="14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</row>
    <row r="811" spans="1:27" ht="14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</row>
    <row r="812" spans="1:27" ht="14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</row>
    <row r="813" spans="1:27" ht="14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</row>
    <row r="814" spans="1:27" ht="14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</row>
    <row r="815" spans="1:27" ht="14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</row>
    <row r="816" spans="1:27" ht="14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</row>
    <row r="817" spans="1:27" ht="14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</row>
    <row r="818" spans="1:27" ht="14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</row>
    <row r="819" spans="1:27" ht="14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</row>
    <row r="820" spans="1:27" ht="14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</row>
    <row r="821" spans="1:27" ht="14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</row>
    <row r="822" spans="1:27" ht="14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</row>
    <row r="823" spans="1:27" ht="14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</row>
    <row r="824" spans="1:27" ht="14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</row>
    <row r="825" spans="1:27" ht="14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</row>
    <row r="826" spans="1:27" ht="14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</row>
    <row r="827" spans="1:27" ht="14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</row>
    <row r="828" spans="1:27" ht="14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</row>
    <row r="829" spans="1:27" ht="14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</row>
    <row r="830" spans="1:27" ht="14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</row>
    <row r="831" spans="1:27" ht="14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</row>
    <row r="832" spans="1:27" ht="14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</row>
    <row r="833" spans="1:27" ht="14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</row>
    <row r="834" spans="1:27" ht="14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</row>
    <row r="835" spans="1:27" ht="14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</row>
    <row r="836" spans="1:27" ht="14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</row>
    <row r="837" spans="1:27" ht="14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</row>
    <row r="838" spans="1:27" ht="14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</row>
    <row r="839" spans="1:27" ht="14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</row>
    <row r="840" spans="1:27" ht="14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</row>
    <row r="841" spans="1:27" ht="14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</row>
    <row r="842" spans="1:27" ht="14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</row>
    <row r="843" spans="1:27" ht="14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</row>
    <row r="844" spans="1:27" ht="14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</row>
    <row r="845" spans="1:27" ht="14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</row>
    <row r="846" spans="1:27" ht="14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</row>
    <row r="847" spans="1:27" ht="14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</row>
    <row r="848" spans="1:27" ht="14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</row>
    <row r="849" spans="1:27" ht="14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</row>
    <row r="850" spans="1:27" ht="14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</row>
    <row r="851" spans="1:27" ht="14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</row>
    <row r="852" spans="1:27" ht="14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</row>
    <row r="853" spans="1:27" ht="14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</row>
    <row r="854" spans="1:27" ht="14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</row>
    <row r="855" spans="1:27" ht="14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</row>
    <row r="856" spans="1:27" ht="14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</row>
    <row r="857" spans="1:27" ht="14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</row>
    <row r="858" spans="1:27" ht="14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</row>
    <row r="859" spans="1:27" ht="14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</row>
    <row r="860" spans="1:27" ht="14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</row>
    <row r="861" spans="1:27" ht="14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</row>
    <row r="862" spans="1:27" ht="14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</row>
    <row r="863" spans="1:27" ht="14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</row>
    <row r="864" spans="1:27" ht="14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</row>
    <row r="865" spans="1:27" ht="14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</row>
    <row r="866" spans="1:27" ht="14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</row>
    <row r="867" spans="1:27" ht="14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</row>
    <row r="868" spans="1:27" ht="14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</row>
    <row r="869" spans="1:27" ht="14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</row>
    <row r="870" spans="1:27" ht="14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</row>
    <row r="871" spans="1:27" ht="14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</row>
    <row r="872" spans="1:27" ht="14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</row>
    <row r="873" spans="1:27" ht="14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</row>
    <row r="874" spans="1:27" ht="14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</row>
    <row r="875" spans="1:27" ht="14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</row>
    <row r="876" spans="1:27" ht="14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</row>
    <row r="877" spans="1:27" ht="14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</row>
    <row r="878" spans="1:27" ht="14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</row>
    <row r="879" spans="1:27" ht="14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</row>
    <row r="880" spans="1:27" ht="14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</row>
    <row r="881" spans="1:27" ht="14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</row>
    <row r="882" spans="1:27" ht="14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</row>
    <row r="883" spans="1:27" ht="14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</row>
    <row r="884" spans="1:27" ht="14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</row>
    <row r="885" spans="1:27" ht="14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</row>
    <row r="886" spans="1:27" ht="14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</row>
    <row r="887" spans="1:27" ht="14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</row>
    <row r="888" spans="1:27" ht="14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</row>
    <row r="889" spans="1:27" ht="14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</row>
    <row r="890" spans="1:27" ht="14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</row>
    <row r="891" spans="1:27" ht="14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</row>
    <row r="892" spans="1:27" ht="14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</row>
    <row r="893" spans="1:27" ht="14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</row>
    <row r="894" spans="1:27" ht="14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</row>
    <row r="895" spans="1:27" ht="14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</row>
    <row r="896" spans="1:27" ht="14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</row>
    <row r="897" spans="1:27" ht="14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</row>
    <row r="898" spans="1:27" ht="14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</row>
    <row r="899" spans="1:27" ht="14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</row>
    <row r="900" spans="1:27" ht="14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</row>
    <row r="901" spans="1:27" ht="14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</row>
    <row r="902" spans="1:27" ht="14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</row>
    <row r="903" spans="1:27" ht="14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</row>
    <row r="904" spans="1:27" ht="14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</row>
    <row r="905" spans="1:27" ht="14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</row>
    <row r="906" spans="1:27" ht="14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</row>
    <row r="907" spans="1:27" ht="14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</row>
    <row r="908" spans="1:27" ht="14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</row>
    <row r="909" spans="1:27" ht="14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</row>
    <row r="910" spans="1:27" ht="14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</row>
    <row r="911" spans="1:27" ht="14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</row>
    <row r="912" spans="1:27" ht="14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</row>
    <row r="913" spans="1:27" ht="14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</row>
    <row r="914" spans="1:27" ht="14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</row>
    <row r="915" spans="1:27" ht="14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</row>
    <row r="916" spans="1:27" ht="14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</row>
    <row r="917" spans="1:27" ht="14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</row>
    <row r="918" spans="1:27" ht="14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</row>
    <row r="919" spans="1:27" ht="14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</row>
    <row r="920" spans="1:27" ht="14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</row>
    <row r="921" spans="1:27" ht="14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</row>
    <row r="922" spans="1:27" ht="14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</row>
    <row r="923" spans="1:27" ht="14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</row>
    <row r="924" spans="1:27" ht="14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</row>
    <row r="925" spans="1:27" ht="14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</row>
    <row r="926" spans="1:27" ht="14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</row>
    <row r="927" spans="1:27" ht="14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</row>
    <row r="928" spans="1:27" ht="14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</row>
    <row r="929" spans="1:27" ht="14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</row>
    <row r="930" spans="1:27" ht="14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</row>
    <row r="931" spans="1:27" ht="14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</row>
    <row r="932" spans="1:27" ht="14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</row>
    <row r="933" spans="1:27" ht="14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</row>
    <row r="934" spans="1:27" ht="14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</row>
    <row r="935" spans="1:27" ht="14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</row>
    <row r="936" spans="1:27" ht="14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</row>
    <row r="937" spans="1:27" ht="14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</row>
    <row r="938" spans="1:27" ht="14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</row>
    <row r="939" spans="1:27" ht="14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</row>
    <row r="940" spans="1:27" ht="14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</row>
    <row r="941" spans="1:27" ht="14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</row>
    <row r="942" spans="1:27" ht="14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</row>
    <row r="943" spans="1:27" ht="14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</row>
    <row r="944" spans="1:27" ht="14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</row>
    <row r="945" spans="1:27" ht="14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</row>
    <row r="946" spans="1:27" ht="14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</row>
    <row r="947" spans="1:27" ht="14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</row>
    <row r="948" spans="1:27" ht="14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</row>
    <row r="949" spans="1:27" ht="14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</row>
    <row r="950" spans="1:27" ht="14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</row>
    <row r="951" spans="1:27" ht="14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</row>
    <row r="952" spans="1:27" ht="14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</row>
    <row r="953" spans="1:27" ht="14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</row>
    <row r="954" spans="1:27" ht="14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</row>
    <row r="955" spans="1:27" ht="14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</row>
    <row r="956" spans="1:27" ht="14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</row>
    <row r="957" spans="1:27" ht="14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</row>
    <row r="958" spans="1:27" ht="14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</row>
    <row r="959" spans="1:27" ht="14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</row>
    <row r="960" spans="1:27" ht="14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</row>
    <row r="961" spans="1:27" ht="14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</row>
    <row r="962" spans="1:27" ht="14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</row>
    <row r="963" spans="1:27" ht="14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</row>
    <row r="964" spans="1:27" ht="14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</row>
    <row r="965" spans="1:27" ht="14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</row>
    <row r="966" spans="1:27" ht="14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</row>
    <row r="967" spans="1:27" ht="14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</row>
    <row r="968" spans="1:27" ht="14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</row>
    <row r="969" spans="1:27" ht="14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</row>
    <row r="970" spans="1:27" ht="14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</row>
    <row r="971" spans="1:27" ht="14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</row>
    <row r="972" spans="1:27" ht="14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</row>
    <row r="973" spans="1:27" ht="14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</row>
    <row r="974" spans="1:27" ht="14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</row>
    <row r="975" spans="1:27" ht="14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</row>
    <row r="976" spans="1:27" ht="14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</row>
    <row r="977" spans="1:27" ht="14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</row>
    <row r="978" spans="1:27" ht="14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</row>
    <row r="979" spans="1:27" ht="14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</row>
    <row r="980" spans="1:27" ht="14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</row>
    <row r="981" spans="1:27" ht="14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</row>
    <row r="982" spans="1:27" ht="14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</row>
    <row r="983" spans="1:27" ht="14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</row>
    <row r="984" spans="1:27" ht="14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</row>
    <row r="985" spans="1:27" ht="14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</row>
    <row r="986" spans="1:27" ht="14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</row>
    <row r="987" spans="1:27" ht="14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</row>
    <row r="988" spans="1:27" ht="14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</row>
    <row r="989" spans="1:27" ht="14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</row>
    <row r="990" spans="1:27" ht="14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</row>
    <row r="991" spans="1:27" ht="14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</row>
    <row r="992" spans="1:27" ht="14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</row>
    <row r="993" spans="1:27" ht="14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</row>
    <row r="994" spans="1:27" ht="14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</row>
    <row r="995" spans="1:27" ht="14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</row>
    <row r="996" spans="1:27" ht="14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</row>
    <row r="997" spans="1:27" ht="14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</row>
    <row r="998" spans="1:27" ht="14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</row>
    <row r="999" spans="1:27" ht="14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</row>
    <row r="1000" spans="1:27" ht="14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</row>
    <row r="1001" spans="1:27" ht="14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</row>
  </sheetData>
  <mergeCells count="1">
    <mergeCell ref="I17:L17"/>
  </mergeCells>
  <printOptions gridLines="1"/>
  <pageMargins left="0.7" right="0.7" top="0.75" bottom="0.75" header="0" footer="0"/>
  <pageSetup orientation="landscape"/>
  <headerFooter>
    <oddHeader>&amp;CIHSNO Monthly Academic Dashboard</oddHeader>
    <oddFooter>&amp;L&amp;F &amp;D &amp;T&amp;C&amp;P of 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0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2.6640625" defaultRowHeight="15" customHeight="1"/>
  <cols>
    <col min="1" max="1" width="32.6640625" customWidth="1"/>
    <col min="2" max="2" width="3.6640625" customWidth="1"/>
    <col min="3" max="3" width="10.33203125" customWidth="1"/>
    <col min="4" max="4" width="9.5" customWidth="1"/>
    <col min="5" max="5" width="10.83203125" customWidth="1"/>
    <col min="6" max="6" width="10.1640625" customWidth="1"/>
    <col min="7" max="10" width="9" customWidth="1"/>
    <col min="11" max="30" width="9.6640625" customWidth="1"/>
  </cols>
  <sheetData>
    <row r="1" spans="1:30" ht="15" customHeight="1">
      <c r="A1" s="1" t="s">
        <v>206</v>
      </c>
      <c r="B1" s="1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47" t="s">
        <v>55</v>
      </c>
      <c r="P1" s="2" t="s">
        <v>207</v>
      </c>
      <c r="Q1" s="2" t="s">
        <v>208</v>
      </c>
      <c r="R1" s="2" t="s">
        <v>16</v>
      </c>
      <c r="S1" s="2" t="s">
        <v>27</v>
      </c>
      <c r="T1" s="2" t="s">
        <v>28</v>
      </c>
      <c r="U1" s="3" t="s">
        <v>209</v>
      </c>
      <c r="V1" s="3" t="s">
        <v>210</v>
      </c>
      <c r="W1" s="3" t="s">
        <v>211</v>
      </c>
      <c r="X1" s="40"/>
      <c r="Y1" s="40"/>
      <c r="Z1" s="40"/>
      <c r="AA1" s="40"/>
      <c r="AB1" s="40"/>
      <c r="AC1" s="40"/>
      <c r="AD1" s="40"/>
    </row>
    <row r="2" spans="1:30" ht="15" customHeight="1">
      <c r="A2" s="57" t="s">
        <v>212</v>
      </c>
      <c r="B2" s="41"/>
      <c r="C2" s="41">
        <v>0</v>
      </c>
      <c r="D2" s="41" t="s">
        <v>80</v>
      </c>
      <c r="E2" s="41" t="s">
        <v>80</v>
      </c>
      <c r="F2" s="41" t="s">
        <v>80</v>
      </c>
      <c r="G2" s="41" t="s">
        <v>80</v>
      </c>
      <c r="H2" s="41" t="s">
        <v>80</v>
      </c>
      <c r="I2" s="41" t="s">
        <v>80</v>
      </c>
      <c r="J2" s="41"/>
      <c r="K2" s="41"/>
      <c r="L2" s="41"/>
      <c r="M2" s="41"/>
      <c r="N2" s="41"/>
      <c r="O2" s="51">
        <f t="shared" ref="O2:O5" si="0">SUM(C2:N2)</f>
        <v>0</v>
      </c>
      <c r="P2" s="157"/>
      <c r="Q2" s="157"/>
      <c r="R2" s="157"/>
      <c r="S2" s="157">
        <v>2</v>
      </c>
      <c r="T2" s="158">
        <v>9</v>
      </c>
      <c r="U2" s="158">
        <v>0</v>
      </c>
      <c r="V2" s="158">
        <v>0</v>
      </c>
      <c r="W2" s="158">
        <v>0</v>
      </c>
      <c r="X2" s="40"/>
      <c r="Y2" s="40"/>
      <c r="Z2" s="40"/>
      <c r="AA2" s="40"/>
      <c r="AB2" s="40"/>
      <c r="AC2" s="40"/>
      <c r="AD2" s="40"/>
    </row>
    <row r="3" spans="1:30" ht="15" customHeight="1">
      <c r="A3" s="57" t="s">
        <v>213</v>
      </c>
      <c r="B3" s="41"/>
      <c r="C3" s="41" t="s">
        <v>19</v>
      </c>
      <c r="D3" s="41" t="s">
        <v>19</v>
      </c>
      <c r="E3" s="41" t="s">
        <v>19</v>
      </c>
      <c r="F3" s="41" t="s">
        <v>19</v>
      </c>
      <c r="G3" s="41" t="s">
        <v>19</v>
      </c>
      <c r="H3" s="41" t="s">
        <v>19</v>
      </c>
      <c r="I3" s="41" t="s">
        <v>19</v>
      </c>
      <c r="J3" s="41" t="s">
        <v>19</v>
      </c>
      <c r="K3" s="41" t="s">
        <v>19</v>
      </c>
      <c r="L3" s="41" t="s">
        <v>19</v>
      </c>
      <c r="M3" s="41"/>
      <c r="N3" s="41"/>
      <c r="O3" s="51">
        <f t="shared" si="0"/>
        <v>0</v>
      </c>
      <c r="P3" s="157"/>
      <c r="Q3" s="157"/>
      <c r="R3" s="157"/>
      <c r="S3" s="157">
        <v>22</v>
      </c>
      <c r="T3" s="158">
        <v>16</v>
      </c>
      <c r="U3" s="158"/>
      <c r="V3" s="158">
        <v>0</v>
      </c>
      <c r="W3" s="158">
        <v>0</v>
      </c>
      <c r="X3" s="40"/>
      <c r="Y3" s="40"/>
      <c r="Z3" s="40"/>
      <c r="AA3" s="40"/>
      <c r="AB3" s="40"/>
      <c r="AC3" s="40"/>
      <c r="AD3" s="40"/>
    </row>
    <row r="4" spans="1:30" ht="15" customHeight="1">
      <c r="A4" s="57" t="s">
        <v>214</v>
      </c>
      <c r="B4" s="41"/>
      <c r="C4" s="41">
        <v>0</v>
      </c>
      <c r="D4" s="41" t="s">
        <v>80</v>
      </c>
      <c r="E4" s="41" t="s">
        <v>19</v>
      </c>
      <c r="F4" s="41" t="s">
        <v>19</v>
      </c>
      <c r="G4" s="41" t="s">
        <v>19</v>
      </c>
      <c r="H4" s="41" t="s">
        <v>19</v>
      </c>
      <c r="I4" s="41" t="s">
        <v>19</v>
      </c>
      <c r="J4" s="41"/>
      <c r="K4" s="41"/>
      <c r="L4" s="41"/>
      <c r="M4" s="41"/>
      <c r="N4" s="41"/>
      <c r="O4" s="51">
        <f t="shared" si="0"/>
        <v>0</v>
      </c>
      <c r="P4" s="159"/>
      <c r="Q4" s="159"/>
      <c r="R4" s="159"/>
      <c r="S4" s="159"/>
      <c r="T4" s="158">
        <v>24</v>
      </c>
      <c r="U4" s="158">
        <v>0</v>
      </c>
      <c r="V4" s="158">
        <v>0</v>
      </c>
      <c r="W4" s="158">
        <v>0</v>
      </c>
      <c r="X4" s="40"/>
      <c r="Y4" s="40"/>
      <c r="Z4" s="40"/>
      <c r="AA4" s="40"/>
      <c r="AB4" s="40"/>
      <c r="AC4" s="40"/>
      <c r="AD4" s="40"/>
    </row>
    <row r="5" spans="1:30" ht="15" customHeight="1">
      <c r="A5" s="57" t="s">
        <v>215</v>
      </c>
      <c r="B5" s="41"/>
      <c r="C5" s="41">
        <v>0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51">
        <f t="shared" si="0"/>
        <v>0</v>
      </c>
      <c r="P5" s="159"/>
      <c r="Q5" s="159"/>
      <c r="R5" s="159"/>
      <c r="S5" s="159"/>
      <c r="T5" s="158">
        <v>32</v>
      </c>
      <c r="U5" s="158">
        <v>0</v>
      </c>
      <c r="V5" s="158">
        <v>0</v>
      </c>
      <c r="W5" s="158">
        <v>0</v>
      </c>
      <c r="X5" s="40"/>
      <c r="Y5" s="40"/>
      <c r="Z5" s="40"/>
      <c r="AA5" s="40"/>
      <c r="AB5" s="40"/>
      <c r="AC5" s="40"/>
      <c r="AD5" s="40"/>
    </row>
    <row r="6" spans="1:30" ht="15" customHeight="1">
      <c r="A6" s="57" t="s">
        <v>216</v>
      </c>
      <c r="B6" s="41"/>
      <c r="C6" s="41" t="s">
        <v>19</v>
      </c>
      <c r="D6" s="41" t="s">
        <v>19</v>
      </c>
      <c r="E6" s="41" t="s">
        <v>19</v>
      </c>
      <c r="F6" s="41" t="s">
        <v>19</v>
      </c>
      <c r="G6" s="41" t="s">
        <v>19</v>
      </c>
      <c r="H6" s="41">
        <v>3</v>
      </c>
      <c r="I6" s="41" t="s">
        <v>19</v>
      </c>
      <c r="J6" s="41" t="s">
        <v>19</v>
      </c>
      <c r="K6" s="41" t="s">
        <v>19</v>
      </c>
      <c r="L6" s="41" t="s">
        <v>19</v>
      </c>
      <c r="M6" s="41"/>
      <c r="N6" s="41"/>
      <c r="O6" s="51"/>
      <c r="P6" s="157"/>
      <c r="Q6" s="157"/>
      <c r="R6" s="157"/>
      <c r="S6" s="157"/>
      <c r="T6" s="158"/>
      <c r="U6" s="158"/>
      <c r="V6" s="158"/>
      <c r="W6" s="158"/>
      <c r="X6" s="40"/>
      <c r="Y6" s="40"/>
      <c r="Z6" s="40"/>
      <c r="AA6" s="40"/>
      <c r="AB6" s="40"/>
      <c r="AC6" s="40"/>
      <c r="AD6" s="40"/>
    </row>
    <row r="7" spans="1:30" ht="15" customHeight="1">
      <c r="A7" s="57" t="s">
        <v>217</v>
      </c>
      <c r="B7" s="41"/>
      <c r="C7" s="41" t="s">
        <v>19</v>
      </c>
      <c r="D7" s="41" t="s">
        <v>19</v>
      </c>
      <c r="E7" s="41" t="s">
        <v>19</v>
      </c>
      <c r="F7" s="41" t="s">
        <v>19</v>
      </c>
      <c r="G7" s="41" t="s">
        <v>19</v>
      </c>
      <c r="H7" s="41">
        <v>4</v>
      </c>
      <c r="I7" s="41" t="s">
        <v>19</v>
      </c>
      <c r="J7" s="41" t="s">
        <v>19</v>
      </c>
      <c r="K7" s="41" t="s">
        <v>19</v>
      </c>
      <c r="L7" s="41" t="s">
        <v>19</v>
      </c>
      <c r="M7" s="41"/>
      <c r="N7" s="41"/>
      <c r="O7" s="51">
        <f t="shared" ref="O7:O10" si="1">SUM(C7:N7)</f>
        <v>4</v>
      </c>
      <c r="P7" s="157"/>
      <c r="Q7" s="157"/>
      <c r="R7" s="157"/>
      <c r="S7" s="157">
        <v>4</v>
      </c>
      <c r="T7" s="158">
        <v>4</v>
      </c>
      <c r="U7" s="158">
        <v>0</v>
      </c>
      <c r="V7" s="158">
        <v>0</v>
      </c>
      <c r="W7" s="158">
        <v>0</v>
      </c>
      <c r="X7" s="40"/>
      <c r="Y7" s="40"/>
      <c r="Z7" s="40"/>
      <c r="AA7" s="40"/>
      <c r="AB7" s="40"/>
      <c r="AC7" s="40"/>
      <c r="AD7" s="40"/>
    </row>
    <row r="8" spans="1:30" ht="15" customHeight="1">
      <c r="A8" s="57" t="s">
        <v>218</v>
      </c>
      <c r="B8" s="41"/>
      <c r="C8" s="41">
        <v>0</v>
      </c>
      <c r="D8" s="41" t="s">
        <v>80</v>
      </c>
      <c r="E8" s="41">
        <v>0</v>
      </c>
      <c r="F8" s="41" t="s">
        <v>80</v>
      </c>
      <c r="G8" s="41" t="s">
        <v>80</v>
      </c>
      <c r="H8" s="41" t="s">
        <v>80</v>
      </c>
      <c r="I8" s="41" t="s">
        <v>80</v>
      </c>
      <c r="J8" s="41"/>
      <c r="K8" s="41"/>
      <c r="L8" s="41"/>
      <c r="M8" s="41"/>
      <c r="N8" s="41"/>
      <c r="O8" s="51">
        <f t="shared" si="1"/>
        <v>0</v>
      </c>
      <c r="P8" s="159"/>
      <c r="Q8" s="159"/>
      <c r="R8" s="159"/>
      <c r="S8" s="159"/>
      <c r="T8" s="158"/>
      <c r="U8" s="158" t="s">
        <v>219</v>
      </c>
      <c r="V8" s="158" t="s">
        <v>219</v>
      </c>
      <c r="W8" s="158" t="s">
        <v>220</v>
      </c>
      <c r="X8" s="40"/>
      <c r="Y8" s="40"/>
      <c r="Z8" s="40"/>
      <c r="AA8" s="40"/>
      <c r="AB8" s="40"/>
      <c r="AC8" s="40"/>
      <c r="AD8" s="40"/>
    </row>
    <row r="9" spans="1:30" ht="15" customHeight="1">
      <c r="A9" s="57" t="s">
        <v>221</v>
      </c>
      <c r="B9" s="41"/>
      <c r="C9" s="41">
        <v>0</v>
      </c>
      <c r="D9" s="41" t="s">
        <v>80</v>
      </c>
      <c r="E9" s="41">
        <v>0</v>
      </c>
      <c r="F9" s="41" t="s">
        <v>80</v>
      </c>
      <c r="G9" s="41" t="s">
        <v>80</v>
      </c>
      <c r="H9" s="41" t="s">
        <v>80</v>
      </c>
      <c r="I9" s="41" t="s">
        <v>80</v>
      </c>
      <c r="J9" s="41"/>
      <c r="K9" s="41"/>
      <c r="L9" s="41"/>
      <c r="M9" s="41"/>
      <c r="N9" s="41"/>
      <c r="O9" s="51">
        <f t="shared" si="1"/>
        <v>0</v>
      </c>
      <c r="P9" s="157"/>
      <c r="Q9" s="157"/>
      <c r="R9" s="157"/>
      <c r="S9" s="157">
        <v>4</v>
      </c>
      <c r="T9" s="158">
        <v>4</v>
      </c>
      <c r="U9" s="158">
        <v>2</v>
      </c>
      <c r="V9" s="158">
        <v>2</v>
      </c>
      <c r="W9" s="158">
        <v>4</v>
      </c>
      <c r="X9" s="40"/>
      <c r="Y9" s="40"/>
      <c r="Z9" s="40"/>
      <c r="AA9" s="40"/>
      <c r="AB9" s="40"/>
      <c r="AC9" s="40"/>
      <c r="AD9" s="40"/>
    </row>
    <row r="10" spans="1:30" ht="15" customHeight="1">
      <c r="A10" s="57" t="s">
        <v>222</v>
      </c>
      <c r="B10" s="41"/>
      <c r="C10" s="41">
        <v>0</v>
      </c>
      <c r="D10" s="41" t="s">
        <v>80</v>
      </c>
      <c r="E10" s="41">
        <v>0</v>
      </c>
      <c r="F10" s="41" t="s">
        <v>80</v>
      </c>
      <c r="G10" s="41" t="s">
        <v>80</v>
      </c>
      <c r="H10" s="41">
        <v>7</v>
      </c>
      <c r="I10" s="41" t="s">
        <v>80</v>
      </c>
      <c r="J10" s="41"/>
      <c r="K10" s="41"/>
      <c r="L10" s="41"/>
      <c r="M10" s="41"/>
      <c r="N10" s="41"/>
      <c r="O10" s="51">
        <f t="shared" si="1"/>
        <v>7</v>
      </c>
      <c r="P10" s="157"/>
      <c r="Q10" s="157"/>
      <c r="R10" s="157"/>
      <c r="S10" s="160">
        <v>4</v>
      </c>
      <c r="T10" s="158">
        <v>8</v>
      </c>
      <c r="U10" s="158">
        <v>13</v>
      </c>
      <c r="V10" s="158" t="s">
        <v>219</v>
      </c>
      <c r="W10" s="158" t="s">
        <v>219</v>
      </c>
      <c r="X10" s="40"/>
      <c r="Y10" s="40"/>
      <c r="Z10" s="40"/>
      <c r="AA10" s="40"/>
      <c r="AB10" s="40"/>
      <c r="AC10" s="40"/>
      <c r="AD10" s="40"/>
    </row>
    <row r="11" spans="1:30" ht="15" customHeight="1">
      <c r="A11" s="161" t="s">
        <v>223</v>
      </c>
      <c r="B11" s="161"/>
      <c r="C11" s="162">
        <f t="shared" ref="C11:O11" si="2">SUM(C2:C10)</f>
        <v>0</v>
      </c>
      <c r="D11" s="162">
        <f t="shared" si="2"/>
        <v>0</v>
      </c>
      <c r="E11" s="162">
        <f t="shared" si="2"/>
        <v>0</v>
      </c>
      <c r="F11" s="162">
        <f t="shared" si="2"/>
        <v>0</v>
      </c>
      <c r="G11" s="162">
        <f t="shared" si="2"/>
        <v>0</v>
      </c>
      <c r="H11" s="162">
        <f t="shared" si="2"/>
        <v>14</v>
      </c>
      <c r="I11" s="162">
        <f t="shared" si="2"/>
        <v>0</v>
      </c>
      <c r="J11" s="162">
        <f t="shared" si="2"/>
        <v>0</v>
      </c>
      <c r="K11" s="162">
        <f t="shared" si="2"/>
        <v>0</v>
      </c>
      <c r="L11" s="162">
        <f t="shared" si="2"/>
        <v>0</v>
      </c>
      <c r="M11" s="162">
        <f t="shared" si="2"/>
        <v>0</v>
      </c>
      <c r="N11" s="162">
        <f t="shared" si="2"/>
        <v>0</v>
      </c>
      <c r="O11" s="163">
        <f t="shared" si="2"/>
        <v>11</v>
      </c>
      <c r="P11" s="162"/>
      <c r="Q11" s="162"/>
      <c r="R11" s="162"/>
      <c r="S11" s="162"/>
      <c r="T11" s="162"/>
      <c r="U11" s="162">
        <f t="shared" ref="U11:W11" si="3">SUM(U2:U10)</f>
        <v>15</v>
      </c>
      <c r="V11" s="162">
        <f t="shared" si="3"/>
        <v>2</v>
      </c>
      <c r="W11" s="162">
        <f t="shared" si="3"/>
        <v>4</v>
      </c>
      <c r="X11" s="40"/>
      <c r="Y11" s="40"/>
      <c r="Z11" s="40"/>
      <c r="AA11" s="40"/>
      <c r="AB11" s="40"/>
      <c r="AC11" s="40"/>
      <c r="AD11" s="40"/>
    </row>
    <row r="12" spans="1:30" ht="1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ht="15" customHeight="1">
      <c r="A14" s="1" t="s">
        <v>224</v>
      </c>
      <c r="B14" s="1"/>
      <c r="C14" s="2" t="s">
        <v>1</v>
      </c>
      <c r="D14" s="2" t="s">
        <v>2</v>
      </c>
      <c r="E14" s="2" t="s">
        <v>3</v>
      </c>
      <c r="F14" s="2" t="s">
        <v>225</v>
      </c>
      <c r="G14" s="2" t="s">
        <v>5</v>
      </c>
      <c r="H14" s="2" t="s">
        <v>6</v>
      </c>
      <c r="I14" s="2" t="s">
        <v>7</v>
      </c>
      <c r="J14" s="2" t="s">
        <v>8</v>
      </c>
      <c r="K14" s="2" t="s">
        <v>9</v>
      </c>
      <c r="L14" s="2" t="s">
        <v>10</v>
      </c>
      <c r="M14" s="2" t="s">
        <v>11</v>
      </c>
      <c r="N14" s="2" t="s">
        <v>12</v>
      </c>
      <c r="O14" s="3" t="s">
        <v>55</v>
      </c>
      <c r="P14" s="2" t="s">
        <v>207</v>
      </c>
      <c r="Q14" s="2" t="s">
        <v>208</v>
      </c>
      <c r="R14" s="2" t="s">
        <v>16</v>
      </c>
      <c r="S14" s="2" t="s">
        <v>27</v>
      </c>
      <c r="T14" s="2" t="s">
        <v>28</v>
      </c>
      <c r="V14" s="3" t="s">
        <v>226</v>
      </c>
      <c r="W14" s="3" t="s">
        <v>40</v>
      </c>
      <c r="X14" s="40"/>
      <c r="Y14" s="40"/>
      <c r="Z14" s="40"/>
      <c r="AA14" s="40"/>
      <c r="AB14" s="40"/>
      <c r="AC14" s="40"/>
      <c r="AD14" s="40"/>
    </row>
    <row r="15" spans="1:30" ht="15" customHeight="1">
      <c r="A15" s="57" t="s">
        <v>227</v>
      </c>
      <c r="B15" s="1"/>
      <c r="C15" s="41" t="s">
        <v>19</v>
      </c>
      <c r="D15" s="41" t="s">
        <v>19</v>
      </c>
      <c r="E15" s="40" t="s">
        <v>19</v>
      </c>
      <c r="F15" s="40" t="s">
        <v>19</v>
      </c>
      <c r="G15" s="40" t="s">
        <v>19</v>
      </c>
      <c r="H15" s="40">
        <v>71</v>
      </c>
      <c r="I15" s="40" t="s">
        <v>19</v>
      </c>
      <c r="J15" s="40" t="s">
        <v>19</v>
      </c>
      <c r="K15" s="40" t="s">
        <v>19</v>
      </c>
      <c r="L15" s="40" t="s">
        <v>19</v>
      </c>
      <c r="M15" s="40"/>
      <c r="N15" s="40"/>
      <c r="O15" s="42">
        <f t="shared" ref="O15:O20" si="4">SUM(C15:N15)</f>
        <v>71</v>
      </c>
      <c r="P15" s="157"/>
      <c r="Q15" s="157"/>
      <c r="R15" s="157"/>
      <c r="S15" s="157">
        <v>124</v>
      </c>
      <c r="T15" s="164">
        <v>1233</v>
      </c>
      <c r="U15" s="164"/>
      <c r="V15" s="164"/>
      <c r="W15" s="165">
        <f t="shared" ref="W15:W20" si="5">S15-V15</f>
        <v>124</v>
      </c>
      <c r="X15" s="40"/>
      <c r="Y15" s="40"/>
      <c r="Z15" s="40"/>
      <c r="AA15" s="40"/>
      <c r="AB15" s="40"/>
      <c r="AC15" s="40"/>
      <c r="AD15" s="40"/>
    </row>
    <row r="16" spans="1:30" ht="15" customHeight="1">
      <c r="A16" s="57" t="s">
        <v>228</v>
      </c>
      <c r="B16" s="1"/>
      <c r="C16" s="41" t="s">
        <v>19</v>
      </c>
      <c r="D16" s="41" t="s">
        <v>19</v>
      </c>
      <c r="E16" s="40" t="s">
        <v>19</v>
      </c>
      <c r="F16" s="40" t="s">
        <v>19</v>
      </c>
      <c r="G16" s="40" t="s">
        <v>19</v>
      </c>
      <c r="H16" s="40">
        <v>345</v>
      </c>
      <c r="I16" s="40" t="s">
        <v>19</v>
      </c>
      <c r="J16" s="40" t="s">
        <v>19</v>
      </c>
      <c r="K16" s="40" t="s">
        <v>19</v>
      </c>
      <c r="L16" s="40" t="s">
        <v>19</v>
      </c>
      <c r="M16" s="40"/>
      <c r="N16" s="40"/>
      <c r="O16" s="42">
        <f t="shared" si="4"/>
        <v>345</v>
      </c>
      <c r="P16" s="157"/>
      <c r="Q16" s="157"/>
      <c r="R16" s="157"/>
      <c r="S16" s="157">
        <v>528</v>
      </c>
      <c r="T16" s="164">
        <v>1639</v>
      </c>
      <c r="U16" s="164"/>
      <c r="V16" s="164">
        <v>130</v>
      </c>
      <c r="W16" s="165">
        <f t="shared" si="5"/>
        <v>398</v>
      </c>
      <c r="X16" s="40"/>
      <c r="Y16" s="40"/>
      <c r="Z16" s="40"/>
      <c r="AA16" s="40"/>
      <c r="AB16" s="40"/>
      <c r="AC16" s="40"/>
      <c r="AD16" s="40"/>
    </row>
    <row r="17" spans="1:30" ht="15" customHeight="1">
      <c r="A17" s="57" t="s">
        <v>229</v>
      </c>
      <c r="B17" s="1"/>
      <c r="C17" s="41" t="s">
        <v>19</v>
      </c>
      <c r="D17" s="41" t="s">
        <v>19</v>
      </c>
      <c r="E17" s="40" t="s">
        <v>19</v>
      </c>
      <c r="F17" s="40" t="s">
        <v>19</v>
      </c>
      <c r="G17" s="40" t="s">
        <v>19</v>
      </c>
      <c r="H17" s="40">
        <v>20</v>
      </c>
      <c r="I17" s="40" t="s">
        <v>19</v>
      </c>
      <c r="J17" s="40" t="s">
        <v>19</v>
      </c>
      <c r="K17" s="40" t="s">
        <v>19</v>
      </c>
      <c r="L17" s="40" t="s">
        <v>19</v>
      </c>
      <c r="M17" s="40"/>
      <c r="N17" s="40"/>
      <c r="O17" s="42">
        <f t="shared" si="4"/>
        <v>20</v>
      </c>
      <c r="P17" s="157"/>
      <c r="Q17" s="157"/>
      <c r="R17" s="157"/>
      <c r="S17" s="157">
        <v>10</v>
      </c>
      <c r="T17" s="164">
        <v>406</v>
      </c>
      <c r="U17" s="164"/>
      <c r="V17" s="164">
        <v>800</v>
      </c>
      <c r="W17" s="165">
        <f t="shared" si="5"/>
        <v>-790</v>
      </c>
      <c r="X17" s="40"/>
      <c r="Y17" s="40"/>
      <c r="Z17" s="40"/>
      <c r="AA17" s="40"/>
      <c r="AB17" s="40"/>
      <c r="AC17" s="40"/>
      <c r="AD17" s="40"/>
    </row>
    <row r="18" spans="1:30" ht="15" customHeight="1">
      <c r="A18" s="57" t="s">
        <v>230</v>
      </c>
      <c r="B18" s="1"/>
      <c r="C18" s="41">
        <v>0</v>
      </c>
      <c r="D18" s="41" t="s">
        <v>80</v>
      </c>
      <c r="E18" s="40" t="s">
        <v>19</v>
      </c>
      <c r="F18" s="40" t="s">
        <v>19</v>
      </c>
      <c r="G18" s="40" t="s">
        <v>19</v>
      </c>
      <c r="H18" s="40">
        <v>0</v>
      </c>
      <c r="I18" s="40" t="s">
        <v>19</v>
      </c>
      <c r="J18" s="40" t="s">
        <v>19</v>
      </c>
      <c r="K18" s="40" t="s">
        <v>19</v>
      </c>
      <c r="L18" s="40" t="s">
        <v>19</v>
      </c>
      <c r="M18" s="40"/>
      <c r="N18" s="40"/>
      <c r="O18" s="42">
        <f t="shared" si="4"/>
        <v>0</v>
      </c>
      <c r="P18" s="157"/>
      <c r="Q18" s="157"/>
      <c r="R18" s="157"/>
      <c r="S18" s="157">
        <v>1</v>
      </c>
      <c r="T18" s="164">
        <v>14</v>
      </c>
      <c r="U18" s="164"/>
      <c r="V18" s="164">
        <v>550</v>
      </c>
      <c r="W18" s="165">
        <f t="shared" si="5"/>
        <v>-549</v>
      </c>
      <c r="X18" s="40"/>
      <c r="Y18" s="40"/>
      <c r="Z18" s="40"/>
      <c r="AA18" s="40"/>
      <c r="AB18" s="40"/>
      <c r="AC18" s="40"/>
      <c r="AD18" s="40"/>
    </row>
    <row r="19" spans="1:30" ht="15" customHeight="1">
      <c r="A19" s="57" t="s">
        <v>231</v>
      </c>
      <c r="B19" s="1"/>
      <c r="C19" s="41" t="s">
        <v>19</v>
      </c>
      <c r="D19" s="41" t="s">
        <v>19</v>
      </c>
      <c r="E19" s="40" t="s">
        <v>19</v>
      </c>
      <c r="F19" s="40" t="s">
        <v>19</v>
      </c>
      <c r="G19" s="40" t="s">
        <v>19</v>
      </c>
      <c r="H19" s="40">
        <v>67</v>
      </c>
      <c r="I19" s="40" t="s">
        <v>19</v>
      </c>
      <c r="J19" s="40" t="s">
        <v>19</v>
      </c>
      <c r="K19" s="40" t="s">
        <v>19</v>
      </c>
      <c r="L19" s="40" t="s">
        <v>19</v>
      </c>
      <c r="M19" s="40"/>
      <c r="N19" s="40"/>
      <c r="O19" s="42">
        <f t="shared" si="4"/>
        <v>67</v>
      </c>
      <c r="P19" s="157"/>
      <c r="Q19" s="157"/>
      <c r="R19" s="157"/>
      <c r="S19" s="157">
        <v>0</v>
      </c>
      <c r="T19" s="164">
        <v>929</v>
      </c>
      <c r="U19" s="164"/>
      <c r="V19" s="164">
        <v>35</v>
      </c>
      <c r="W19" s="165">
        <f t="shared" si="5"/>
        <v>-35</v>
      </c>
      <c r="X19" s="40"/>
      <c r="Y19" s="40"/>
      <c r="Z19" s="40"/>
      <c r="AA19" s="40"/>
      <c r="AB19" s="40"/>
      <c r="AC19" s="40"/>
      <c r="AD19" s="40"/>
    </row>
    <row r="20" spans="1:30" ht="15" customHeight="1">
      <c r="A20" s="57" t="s">
        <v>232</v>
      </c>
      <c r="B20" s="1"/>
      <c r="C20" s="41">
        <v>0</v>
      </c>
      <c r="D20" s="40" t="s">
        <v>80</v>
      </c>
      <c r="E20" s="40" t="s">
        <v>19</v>
      </c>
      <c r="F20" s="40">
        <v>7</v>
      </c>
      <c r="G20" s="40" t="s">
        <v>19</v>
      </c>
      <c r="H20" s="40">
        <v>0</v>
      </c>
      <c r="I20" s="40" t="s">
        <v>80</v>
      </c>
      <c r="J20" s="40"/>
      <c r="K20" s="40" t="s">
        <v>80</v>
      </c>
      <c r="L20" s="40" t="s">
        <v>80</v>
      </c>
      <c r="M20" s="40"/>
      <c r="N20" s="40"/>
      <c r="O20" s="42">
        <f t="shared" si="4"/>
        <v>7</v>
      </c>
      <c r="P20" s="157"/>
      <c r="Q20" s="157"/>
      <c r="R20" s="157"/>
      <c r="S20" s="160">
        <v>0</v>
      </c>
      <c r="T20" s="164">
        <v>2</v>
      </c>
      <c r="U20" s="164"/>
      <c r="V20" s="164">
        <v>300</v>
      </c>
      <c r="W20" s="165">
        <f t="shared" si="5"/>
        <v>-300</v>
      </c>
      <c r="X20" s="40"/>
      <c r="Y20" s="40"/>
      <c r="Z20" s="40"/>
      <c r="AA20" s="40"/>
      <c r="AB20" s="40"/>
      <c r="AC20" s="40"/>
      <c r="AD20" s="40"/>
    </row>
    <row r="21" spans="1:30" ht="15" customHeight="1">
      <c r="A21" s="166"/>
      <c r="B21" s="167"/>
      <c r="C21" s="51"/>
      <c r="D21" s="51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40"/>
      <c r="Y21" s="40"/>
      <c r="Z21" s="40"/>
      <c r="AA21" s="40"/>
      <c r="AB21" s="40"/>
      <c r="AC21" s="40"/>
      <c r="AD21" s="40"/>
    </row>
    <row r="22" spans="1:30" ht="15" customHeight="1">
      <c r="A22" s="40"/>
      <c r="B22" s="1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ht="15" customHeight="1">
      <c r="A23" s="1" t="s">
        <v>233</v>
      </c>
      <c r="B23" s="1"/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  <c r="H23" s="2" t="s">
        <v>6</v>
      </c>
      <c r="I23" s="2" t="s">
        <v>7</v>
      </c>
      <c r="J23" s="2" t="s">
        <v>8</v>
      </c>
      <c r="K23" s="2" t="s">
        <v>9</v>
      </c>
      <c r="L23" s="2" t="s">
        <v>10</v>
      </c>
      <c r="M23" s="2" t="s">
        <v>11</v>
      </c>
      <c r="N23" s="2" t="s">
        <v>12</v>
      </c>
      <c r="O23" s="3" t="s">
        <v>55</v>
      </c>
      <c r="P23" s="2"/>
      <c r="Q23" s="2"/>
      <c r="R23" s="2"/>
      <c r="S23" s="2" t="s">
        <v>27</v>
      </c>
      <c r="T23" s="2" t="s">
        <v>28</v>
      </c>
      <c r="U23" s="3"/>
      <c r="V23" s="3" t="s">
        <v>226</v>
      </c>
      <c r="W23" s="3" t="s">
        <v>40</v>
      </c>
      <c r="X23" s="40"/>
      <c r="Y23" s="40"/>
      <c r="Z23" s="40"/>
      <c r="AA23" s="40"/>
      <c r="AB23" s="40"/>
      <c r="AC23" s="40"/>
      <c r="AD23" s="40"/>
    </row>
    <row r="24" spans="1:30" ht="15" customHeight="1">
      <c r="A24" s="57" t="s">
        <v>234</v>
      </c>
      <c r="B24" s="1"/>
      <c r="C24" s="41">
        <v>0</v>
      </c>
      <c r="D24" s="41" t="s">
        <v>19</v>
      </c>
      <c r="E24" s="40" t="s">
        <v>19</v>
      </c>
      <c r="F24" s="40" t="s">
        <v>19</v>
      </c>
      <c r="G24" s="40" t="s">
        <v>19</v>
      </c>
      <c r="H24" s="40">
        <v>0</v>
      </c>
      <c r="I24" s="40" t="s">
        <v>19</v>
      </c>
      <c r="J24" s="40" t="s">
        <v>19</v>
      </c>
      <c r="K24" s="40" t="s">
        <v>19</v>
      </c>
      <c r="L24" s="40" t="s">
        <v>19</v>
      </c>
      <c r="M24" s="40"/>
      <c r="N24" s="40"/>
      <c r="O24" s="42">
        <f t="shared" ref="O24:O25" si="6">SUM(C24:N24)</f>
        <v>0</v>
      </c>
      <c r="P24" s="158"/>
      <c r="Q24" s="158"/>
      <c r="R24" s="158"/>
      <c r="S24" s="158">
        <v>0</v>
      </c>
      <c r="T24" s="158">
        <v>312</v>
      </c>
      <c r="U24" s="158"/>
      <c r="V24" s="164">
        <v>200</v>
      </c>
      <c r="W24" s="165">
        <f t="shared" ref="W24:W25" si="7">S24-V24</f>
        <v>-200</v>
      </c>
      <c r="X24" s="40"/>
      <c r="Y24" s="40"/>
      <c r="Z24" s="40"/>
      <c r="AA24" s="40"/>
      <c r="AB24" s="40"/>
      <c r="AC24" s="40"/>
      <c r="AD24" s="40"/>
    </row>
    <row r="25" spans="1:30" ht="15" customHeight="1">
      <c r="A25" s="57" t="s">
        <v>235</v>
      </c>
      <c r="B25" s="1"/>
      <c r="C25" s="41">
        <v>0</v>
      </c>
      <c r="D25" s="41">
        <v>0</v>
      </c>
      <c r="E25" s="40" t="s">
        <v>19</v>
      </c>
      <c r="F25" s="40" t="s">
        <v>19</v>
      </c>
      <c r="G25" s="40" t="s">
        <v>19</v>
      </c>
      <c r="H25" s="40">
        <v>0</v>
      </c>
      <c r="I25" s="40" t="s">
        <v>19</v>
      </c>
      <c r="J25" s="40" t="s">
        <v>19</v>
      </c>
      <c r="K25" s="40" t="s">
        <v>19</v>
      </c>
      <c r="L25" s="40" t="s">
        <v>19</v>
      </c>
      <c r="M25" s="40"/>
      <c r="N25" s="40"/>
      <c r="O25" s="42">
        <f t="shared" si="6"/>
        <v>0</v>
      </c>
      <c r="P25" s="158"/>
      <c r="Q25" s="158"/>
      <c r="R25" s="158"/>
      <c r="S25" s="158">
        <v>12</v>
      </c>
      <c r="T25" s="158">
        <v>40</v>
      </c>
      <c r="U25" s="158"/>
      <c r="V25" s="164">
        <v>18</v>
      </c>
      <c r="W25" s="165">
        <f t="shared" si="7"/>
        <v>-6</v>
      </c>
      <c r="X25" s="40"/>
      <c r="Y25" s="40"/>
      <c r="Z25" s="40"/>
      <c r="AA25" s="40"/>
      <c r="AB25" s="40"/>
      <c r="AC25" s="40"/>
      <c r="AD25" s="40"/>
    </row>
    <row r="26" spans="1:30" ht="15" customHeight="1">
      <c r="A26" s="57" t="s">
        <v>236</v>
      </c>
      <c r="B26" s="1"/>
      <c r="C26" s="41">
        <v>0</v>
      </c>
      <c r="D26" s="41">
        <v>0</v>
      </c>
      <c r="E26" s="40" t="s">
        <v>19</v>
      </c>
      <c r="F26" s="40" t="s">
        <v>19</v>
      </c>
      <c r="G26" s="40" t="s">
        <v>19</v>
      </c>
      <c r="H26" s="40">
        <v>0</v>
      </c>
      <c r="I26" s="40" t="s">
        <v>19</v>
      </c>
      <c r="J26" s="40" t="s">
        <v>19</v>
      </c>
      <c r="K26" s="40" t="s">
        <v>19</v>
      </c>
      <c r="L26" s="40" t="s">
        <v>19</v>
      </c>
      <c r="M26" s="40"/>
      <c r="N26" s="40"/>
      <c r="O26" s="42"/>
      <c r="P26" s="158"/>
      <c r="Q26" s="158"/>
      <c r="R26" s="158"/>
      <c r="S26" s="158"/>
      <c r="T26" s="158"/>
      <c r="U26" s="158"/>
      <c r="V26" s="164"/>
      <c r="W26" s="165"/>
      <c r="X26" s="40"/>
      <c r="Y26" s="40"/>
      <c r="Z26" s="40"/>
      <c r="AA26" s="40"/>
      <c r="AB26" s="40"/>
      <c r="AC26" s="40"/>
      <c r="AD26" s="40"/>
    </row>
    <row r="27" spans="1:30" ht="15" customHeight="1">
      <c r="A27" s="57" t="s">
        <v>237</v>
      </c>
      <c r="B27" s="1"/>
      <c r="C27" s="41">
        <v>0</v>
      </c>
      <c r="D27" s="41" t="s">
        <v>19</v>
      </c>
      <c r="E27" s="40" t="s">
        <v>19</v>
      </c>
      <c r="F27" s="40" t="s">
        <v>19</v>
      </c>
      <c r="G27" s="40" t="s">
        <v>19</v>
      </c>
      <c r="H27" s="40">
        <v>0</v>
      </c>
      <c r="I27" s="40" t="s">
        <v>19</v>
      </c>
      <c r="J27" s="40" t="s">
        <v>19</v>
      </c>
      <c r="K27" s="40" t="s">
        <v>19</v>
      </c>
      <c r="L27" s="40" t="s">
        <v>19</v>
      </c>
      <c r="M27" s="40" t="s">
        <v>19</v>
      </c>
      <c r="N27" s="40"/>
      <c r="O27" s="42">
        <f>SUM(C27:N27)</f>
        <v>0</v>
      </c>
      <c r="P27" s="158"/>
      <c r="Q27" s="158"/>
      <c r="R27" s="158"/>
      <c r="S27" s="158">
        <v>22</v>
      </c>
      <c r="T27" s="158">
        <v>89</v>
      </c>
      <c r="U27" s="158"/>
      <c r="V27" s="164"/>
      <c r="W27" s="165">
        <f>S27-V27</f>
        <v>22</v>
      </c>
      <c r="X27" s="40"/>
      <c r="Y27" s="40"/>
      <c r="Z27" s="40"/>
      <c r="AA27" s="40"/>
      <c r="AB27" s="40"/>
      <c r="AC27" s="40"/>
      <c r="AD27" s="40"/>
    </row>
    <row r="28" spans="1:30" ht="15" customHeight="1">
      <c r="A28" s="63"/>
      <c r="B28" s="167"/>
      <c r="C28" s="51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40"/>
      <c r="Y28" s="40"/>
      <c r="Z28" s="40"/>
      <c r="AA28" s="40"/>
      <c r="AB28" s="40"/>
      <c r="AC28" s="40"/>
      <c r="AD28" s="40"/>
    </row>
    <row r="29" spans="1:30" ht="15" customHeight="1">
      <c r="A29" s="40"/>
      <c r="B29" s="1"/>
      <c r="C29" s="41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ht="15" customHeight="1">
      <c r="A30" s="40"/>
      <c r="B30" s="1"/>
      <c r="C30" s="41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ht="15" customHeight="1">
      <c r="A31" s="1" t="s">
        <v>238</v>
      </c>
      <c r="B31" s="1"/>
      <c r="C31" s="2" t="s">
        <v>1</v>
      </c>
      <c r="D31" s="2" t="s">
        <v>2</v>
      </c>
      <c r="E31" s="2" t="s">
        <v>239</v>
      </c>
      <c r="F31" s="2" t="s">
        <v>240</v>
      </c>
      <c r="G31" s="2" t="s">
        <v>241</v>
      </c>
      <c r="H31" s="2" t="s">
        <v>242</v>
      </c>
      <c r="I31" s="2" t="s">
        <v>243</v>
      </c>
      <c r="J31" s="2" t="s">
        <v>244</v>
      </c>
      <c r="K31" s="2" t="s">
        <v>245</v>
      </c>
      <c r="L31" s="2" t="s">
        <v>246</v>
      </c>
      <c r="M31" s="2" t="s">
        <v>247</v>
      </c>
      <c r="N31" s="2" t="s">
        <v>248</v>
      </c>
      <c r="O31" s="3" t="s">
        <v>55</v>
      </c>
      <c r="P31" s="2"/>
      <c r="Q31" s="2"/>
      <c r="R31" s="2"/>
      <c r="S31" s="2" t="s">
        <v>27</v>
      </c>
      <c r="T31" s="2" t="s">
        <v>28</v>
      </c>
      <c r="U31" s="3"/>
      <c r="V31" s="3" t="s">
        <v>226</v>
      </c>
      <c r="W31" s="3" t="s">
        <v>40</v>
      </c>
      <c r="X31" s="40"/>
      <c r="Y31" s="40"/>
      <c r="Z31" s="40"/>
      <c r="AA31" s="40"/>
      <c r="AB31" s="40"/>
      <c r="AC31" s="40"/>
      <c r="AD31" s="40"/>
    </row>
    <row r="32" spans="1:30" ht="15" customHeight="1">
      <c r="A32" s="57" t="s">
        <v>249</v>
      </c>
      <c r="B32" s="1"/>
      <c r="C32" s="46"/>
      <c r="D32" s="46" t="s">
        <v>19</v>
      </c>
      <c r="E32" s="46" t="s">
        <v>19</v>
      </c>
      <c r="F32" s="40" t="s">
        <v>19</v>
      </c>
      <c r="G32" s="40" t="s">
        <v>19</v>
      </c>
      <c r="H32" s="40">
        <v>125</v>
      </c>
      <c r="I32" s="40" t="s">
        <v>19</v>
      </c>
      <c r="J32" s="40" t="s">
        <v>19</v>
      </c>
      <c r="K32" s="40" t="s">
        <v>19</v>
      </c>
      <c r="L32" s="40" t="s">
        <v>19</v>
      </c>
      <c r="M32" s="40"/>
      <c r="N32" s="40"/>
      <c r="O32" s="42">
        <f t="shared" ref="O32:O37" si="8">SUM(C32:N32)</f>
        <v>125</v>
      </c>
      <c r="P32" s="52"/>
      <c r="Q32" s="52"/>
      <c r="R32" s="52"/>
      <c r="S32" s="52"/>
      <c r="T32" s="52">
        <v>132</v>
      </c>
      <c r="U32" s="52"/>
      <c r="V32" s="52">
        <v>138</v>
      </c>
      <c r="W32" s="165">
        <f t="shared" ref="W32:W37" si="9">S32-V32</f>
        <v>-138</v>
      </c>
      <c r="X32" s="40"/>
      <c r="Y32" s="40"/>
      <c r="Z32" s="40"/>
      <c r="AA32" s="40"/>
      <c r="AB32" s="40"/>
      <c r="AC32" s="40"/>
      <c r="AD32" s="40"/>
    </row>
    <row r="33" spans="1:30" ht="15" customHeight="1">
      <c r="A33" s="57" t="s">
        <v>250</v>
      </c>
      <c r="B33" s="1"/>
      <c r="C33" s="46">
        <v>0</v>
      </c>
      <c r="D33" s="46" t="s">
        <v>19</v>
      </c>
      <c r="E33" s="46" t="s">
        <v>19</v>
      </c>
      <c r="F33" s="40" t="s">
        <v>19</v>
      </c>
      <c r="G33" s="40" t="s">
        <v>19</v>
      </c>
      <c r="H33" s="40">
        <v>106</v>
      </c>
      <c r="I33" s="40" t="s">
        <v>19</v>
      </c>
      <c r="J33" s="40" t="s">
        <v>19</v>
      </c>
      <c r="K33" s="40" t="s">
        <v>19</v>
      </c>
      <c r="L33" s="40" t="s">
        <v>19</v>
      </c>
      <c r="M33" s="40"/>
      <c r="N33" s="40"/>
      <c r="O33" s="42">
        <f t="shared" si="8"/>
        <v>106</v>
      </c>
      <c r="P33" s="52"/>
      <c r="Q33" s="52"/>
      <c r="R33" s="52"/>
      <c r="S33" s="52"/>
      <c r="T33" s="52">
        <v>62</v>
      </c>
      <c r="U33" s="52"/>
      <c r="V33" s="52">
        <v>134</v>
      </c>
      <c r="W33" s="165">
        <f t="shared" si="9"/>
        <v>-134</v>
      </c>
      <c r="X33" s="40"/>
      <c r="Y33" s="40"/>
      <c r="Z33" s="40"/>
      <c r="AA33" s="40"/>
      <c r="AB33" s="40"/>
      <c r="AC33" s="40"/>
      <c r="AD33" s="40"/>
    </row>
    <row r="34" spans="1:30" ht="15" customHeight="1">
      <c r="A34" s="57" t="s">
        <v>251</v>
      </c>
      <c r="B34" s="1"/>
      <c r="C34" s="46">
        <v>0</v>
      </c>
      <c r="D34" s="46" t="s">
        <v>19</v>
      </c>
      <c r="E34" s="46" t="s">
        <v>19</v>
      </c>
      <c r="F34" s="40" t="s">
        <v>19</v>
      </c>
      <c r="G34" s="40" t="s">
        <v>19</v>
      </c>
      <c r="H34" s="40">
        <v>106</v>
      </c>
      <c r="I34" s="40" t="s">
        <v>19</v>
      </c>
      <c r="J34" s="40" t="s">
        <v>19</v>
      </c>
      <c r="K34" s="40" t="s">
        <v>19</v>
      </c>
      <c r="L34" s="40" t="s">
        <v>19</v>
      </c>
      <c r="M34" s="40"/>
      <c r="N34" s="40"/>
      <c r="O34" s="42">
        <f t="shared" si="8"/>
        <v>106</v>
      </c>
      <c r="P34" s="52"/>
      <c r="Q34" s="52"/>
      <c r="R34" s="52"/>
      <c r="S34" s="52"/>
      <c r="T34" s="52">
        <v>110</v>
      </c>
      <c r="U34" s="52"/>
      <c r="V34" s="52">
        <v>145</v>
      </c>
      <c r="W34" s="165">
        <f t="shared" si="9"/>
        <v>-145</v>
      </c>
      <c r="X34" s="40"/>
      <c r="Y34" s="40"/>
      <c r="Z34" s="40"/>
      <c r="AA34" s="40"/>
      <c r="AB34" s="40"/>
      <c r="AC34" s="40"/>
      <c r="AD34" s="40"/>
    </row>
    <row r="35" spans="1:30" ht="15" customHeight="1">
      <c r="A35" s="57" t="s">
        <v>252</v>
      </c>
      <c r="B35" s="1"/>
      <c r="C35" s="46">
        <v>0</v>
      </c>
      <c r="D35" s="46" t="s">
        <v>19</v>
      </c>
      <c r="E35" s="46" t="s">
        <v>19</v>
      </c>
      <c r="F35" s="40" t="s">
        <v>19</v>
      </c>
      <c r="G35" s="40" t="s">
        <v>19</v>
      </c>
      <c r="H35" s="40">
        <v>71</v>
      </c>
      <c r="I35" s="40" t="s">
        <v>19</v>
      </c>
      <c r="J35" s="40" t="s">
        <v>19</v>
      </c>
      <c r="K35" s="40" t="s">
        <v>19</v>
      </c>
      <c r="L35" s="40" t="s">
        <v>19</v>
      </c>
      <c r="M35" s="40"/>
      <c r="N35" s="40"/>
      <c r="O35" s="42">
        <f t="shared" si="8"/>
        <v>71</v>
      </c>
      <c r="P35" s="52"/>
      <c r="Q35" s="52"/>
      <c r="R35" s="52"/>
      <c r="S35" s="52"/>
      <c r="T35" s="52">
        <v>136</v>
      </c>
      <c r="U35" s="52"/>
      <c r="V35" s="52">
        <v>145</v>
      </c>
      <c r="W35" s="165">
        <f t="shared" si="9"/>
        <v>-145</v>
      </c>
      <c r="X35" s="40"/>
      <c r="Y35" s="40"/>
      <c r="Z35" s="40"/>
      <c r="AA35" s="40"/>
      <c r="AB35" s="40"/>
      <c r="AC35" s="40"/>
      <c r="AD35" s="40"/>
    </row>
    <row r="36" spans="1:30" ht="15" customHeight="1">
      <c r="A36" s="57" t="s">
        <v>253</v>
      </c>
      <c r="B36" s="1"/>
      <c r="C36" s="46">
        <v>0</v>
      </c>
      <c r="D36" s="46">
        <v>0</v>
      </c>
      <c r="E36" s="46">
        <v>0</v>
      </c>
      <c r="F36" s="40" t="s">
        <v>80</v>
      </c>
      <c r="G36" s="40"/>
      <c r="H36" s="40">
        <v>4</v>
      </c>
      <c r="I36" s="40" t="s">
        <v>254</v>
      </c>
      <c r="J36" s="40"/>
      <c r="K36" s="40"/>
      <c r="L36" s="40"/>
      <c r="M36" s="40"/>
      <c r="N36" s="40"/>
      <c r="O36" s="42">
        <f t="shared" si="8"/>
        <v>4</v>
      </c>
      <c r="P36" s="52"/>
      <c r="Q36" s="52"/>
      <c r="R36" s="52"/>
      <c r="S36" s="52"/>
      <c r="T36" s="52"/>
      <c r="U36" s="52"/>
      <c r="V36" s="52"/>
      <c r="W36" s="165">
        <f t="shared" si="9"/>
        <v>0</v>
      </c>
      <c r="X36" s="40"/>
      <c r="Y36" s="40"/>
      <c r="Z36" s="40"/>
      <c r="AA36" s="40"/>
      <c r="AB36" s="40"/>
      <c r="AC36" s="40"/>
      <c r="AD36" s="40"/>
    </row>
    <row r="37" spans="1:30" ht="15" customHeight="1">
      <c r="A37" s="57" t="s">
        <v>255</v>
      </c>
      <c r="B37" s="1"/>
      <c r="C37" s="46">
        <v>0</v>
      </c>
      <c r="D37" s="46">
        <v>0</v>
      </c>
      <c r="E37" s="46">
        <v>0</v>
      </c>
      <c r="F37" s="40" t="s">
        <v>80</v>
      </c>
      <c r="G37" s="40"/>
      <c r="H37" s="40" t="s">
        <v>80</v>
      </c>
      <c r="I37" s="40" t="s">
        <v>80</v>
      </c>
      <c r="J37" s="40"/>
      <c r="K37" s="40"/>
      <c r="L37" s="40"/>
      <c r="M37" s="40"/>
      <c r="N37" s="40"/>
      <c r="O37" s="42">
        <f t="shared" si="8"/>
        <v>0</v>
      </c>
      <c r="P37" s="52"/>
      <c r="Q37" s="52"/>
      <c r="R37" s="52"/>
      <c r="S37" s="52"/>
      <c r="T37" s="52"/>
      <c r="U37" s="52"/>
      <c r="V37" s="52"/>
      <c r="W37" s="165">
        <f t="shared" si="9"/>
        <v>0</v>
      </c>
      <c r="X37" s="40"/>
      <c r="Y37" s="40"/>
      <c r="Z37" s="40"/>
      <c r="AA37" s="40"/>
      <c r="AB37" s="40"/>
      <c r="AC37" s="40"/>
      <c r="AD37" s="40"/>
    </row>
    <row r="38" spans="1:30" ht="15" customHeight="1">
      <c r="A38" s="63"/>
      <c r="B38" s="167"/>
      <c r="C38" s="119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40"/>
      <c r="Y38" s="40"/>
      <c r="Z38" s="40"/>
      <c r="AA38" s="40"/>
      <c r="AB38" s="40"/>
      <c r="AC38" s="40"/>
      <c r="AD38" s="40"/>
    </row>
    <row r="39" spans="1:30" ht="1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ht="1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>
        <v>1</v>
      </c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ht="1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ht="1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ht="1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ht="1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ht="1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ht="1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ht="1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ht="1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ht="1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ht="1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ht="1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ht="1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ht="1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ht="1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ht="1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ht="1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ht="1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ht="1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ht="1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ht="1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ht="14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ht="14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ht="14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ht="14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ht="14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ht="14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ht="14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ht="14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ht="14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ht="14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ht="14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ht="14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ht="14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ht="14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ht="14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ht="14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ht="14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ht="14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ht="14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ht="14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ht="14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ht="14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ht="14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ht="14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ht="14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ht="14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ht="14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ht="14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ht="14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ht="14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ht="14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ht="14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ht="14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ht="14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ht="14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ht="14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ht="14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ht="14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ht="14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ht="14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ht="14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ht="14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ht="14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ht="14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ht="14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ht="14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ht="14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ht="14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ht="14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ht="14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ht="14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ht="14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ht="14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ht="14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ht="14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ht="14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ht="14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ht="14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ht="14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ht="14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ht="14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ht="14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ht="14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ht="14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ht="14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ht="14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ht="14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ht="14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ht="14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ht="14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ht="14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ht="14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ht="14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ht="14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ht="14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ht="14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ht="14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ht="14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ht="14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ht="14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ht="14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ht="14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ht="14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ht="14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ht="14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ht="14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ht="14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ht="14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ht="14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ht="14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ht="14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ht="14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ht="14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ht="14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ht="14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ht="14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ht="14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ht="14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ht="14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ht="14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ht="14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ht="14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ht="14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ht="14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ht="14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ht="14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ht="14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ht="14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ht="14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ht="14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ht="14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ht="14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ht="14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ht="14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ht="14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ht="14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ht="14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ht="14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ht="14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ht="14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ht="14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ht="14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ht="14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ht="14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ht="14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ht="14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ht="14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ht="14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ht="14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ht="14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ht="14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ht="14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ht="14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ht="14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ht="14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ht="14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ht="14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ht="14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ht="14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ht="14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ht="14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ht="14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ht="14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ht="14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ht="14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ht="14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ht="14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ht="14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ht="14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ht="14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ht="14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ht="14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ht="14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ht="14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ht="14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ht="14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ht="14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ht="14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ht="14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ht="14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ht="14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ht="14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ht="14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ht="14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ht="14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ht="14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ht="14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ht="14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ht="14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ht="14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ht="14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ht="14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ht="14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ht="14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ht="14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ht="14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ht="14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ht="14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ht="14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ht="14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ht="14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ht="14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ht="14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ht="14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ht="14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ht="14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ht="14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ht="14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ht="14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ht="14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ht="14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ht="14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ht="14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ht="14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ht="14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ht="14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ht="14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ht="14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ht="14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ht="14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ht="14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ht="14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ht="14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ht="14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ht="14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ht="14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ht="14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ht="14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ht="14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ht="14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ht="14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ht="14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ht="14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ht="14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ht="14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ht="14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ht="14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ht="14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ht="14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ht="14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ht="14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ht="14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ht="14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ht="14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ht="14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ht="14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ht="14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ht="14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ht="14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ht="14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ht="14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ht="14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ht="14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ht="14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ht="14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ht="14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ht="14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ht="14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ht="14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ht="14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ht="14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ht="14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ht="14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ht="14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ht="14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ht="14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ht="14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ht="14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ht="14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ht="14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ht="14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ht="14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ht="14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ht="14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ht="14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ht="14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ht="14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ht="14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ht="14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ht="14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ht="14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ht="14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ht="14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ht="14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ht="14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ht="14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ht="14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ht="14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ht="14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ht="14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ht="14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ht="14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ht="14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ht="14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ht="14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ht="14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ht="14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ht="14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ht="14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ht="14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ht="14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ht="14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ht="14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ht="14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ht="14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ht="14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ht="14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ht="14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ht="14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ht="14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ht="14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ht="14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ht="14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ht="14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ht="14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ht="14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ht="14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ht="14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ht="14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ht="14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ht="14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ht="14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ht="14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ht="14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ht="14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ht="14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ht="14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ht="14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ht="14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ht="14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ht="14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ht="14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ht="14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ht="14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ht="14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ht="14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ht="14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ht="14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ht="14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ht="14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ht="14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ht="14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ht="14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ht="14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ht="14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ht="14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ht="14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ht="14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ht="14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ht="14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ht="14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ht="14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ht="14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ht="14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ht="14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ht="14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ht="14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ht="14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ht="14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ht="14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ht="14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ht="14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ht="14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ht="14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ht="14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ht="14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ht="14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ht="14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ht="14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ht="14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ht="14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ht="14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ht="14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ht="14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ht="14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ht="14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ht="14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ht="14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ht="14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ht="14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ht="14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ht="14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ht="14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ht="14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ht="14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ht="14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ht="14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ht="14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ht="14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ht="14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ht="14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ht="14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ht="14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ht="14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ht="14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ht="14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ht="14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ht="14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ht="14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ht="14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ht="14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ht="14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ht="14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ht="14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ht="14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ht="14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ht="14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ht="14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ht="14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ht="14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ht="14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ht="14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ht="14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ht="14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ht="14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ht="14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ht="14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ht="14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ht="14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ht="14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ht="14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ht="14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ht="14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ht="14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ht="14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ht="14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ht="14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ht="14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ht="14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ht="14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ht="14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ht="14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ht="14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ht="14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ht="14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ht="14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ht="14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ht="14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ht="14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ht="14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ht="14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ht="14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ht="14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ht="14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ht="14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ht="14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ht="14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ht="14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ht="14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ht="14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ht="14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ht="14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ht="14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ht="14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ht="14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ht="14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ht="14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ht="14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ht="14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ht="14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ht="14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ht="14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ht="14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ht="14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ht="14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ht="14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ht="14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ht="14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ht="14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ht="14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ht="14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ht="14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ht="14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ht="14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ht="14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ht="14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ht="14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ht="14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ht="14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ht="14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ht="14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ht="14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ht="14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ht="14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ht="14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ht="14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ht="14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ht="14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ht="14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ht="14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ht="14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ht="14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ht="14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ht="14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ht="14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ht="14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ht="14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ht="14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ht="14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ht="14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ht="14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ht="14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ht="14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ht="14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ht="14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ht="14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ht="14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ht="14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ht="14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ht="14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ht="14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ht="14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ht="14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ht="14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ht="14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ht="14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ht="14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ht="14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ht="14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ht="14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ht="14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ht="14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ht="14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ht="14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ht="14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ht="14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ht="14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ht="14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ht="14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ht="14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ht="14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ht="14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ht="14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ht="14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ht="14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ht="14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ht="14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ht="14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ht="14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ht="14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ht="14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ht="14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ht="14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ht="14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ht="14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ht="14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ht="14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ht="14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ht="14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ht="14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ht="14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ht="14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ht="14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ht="14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ht="14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ht="14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ht="14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ht="14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ht="14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ht="14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ht="14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ht="14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ht="14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ht="14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ht="14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ht="14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ht="14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ht="14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ht="14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ht="14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ht="14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ht="14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ht="14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ht="14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ht="14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ht="14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ht="14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ht="14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ht="14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ht="14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ht="14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ht="14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ht="14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ht="14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ht="14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ht="14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ht="14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ht="14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ht="14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ht="14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ht="14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ht="14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ht="14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ht="14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ht="14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ht="14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ht="14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ht="14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ht="14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ht="14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ht="14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ht="14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ht="14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ht="14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ht="14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ht="14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ht="14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ht="14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ht="14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ht="14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ht="14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ht="14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ht="14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ht="14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ht="14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ht="14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ht="14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ht="14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ht="14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ht="14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ht="14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ht="14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ht="14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ht="14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ht="14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ht="14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ht="14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ht="14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ht="14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ht="14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ht="14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ht="14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ht="14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ht="14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ht="14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ht="14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ht="14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ht="14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ht="14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ht="14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ht="14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ht="14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ht="14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ht="14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ht="14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ht="14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ht="14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ht="14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ht="14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ht="14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ht="14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ht="14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ht="14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ht="14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ht="14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ht="14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ht="14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ht="14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ht="14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ht="14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ht="14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ht="14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ht="14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ht="14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ht="14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ht="14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ht="14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ht="14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ht="14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ht="14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ht="14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ht="14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ht="14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ht="14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ht="14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ht="14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ht="14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ht="14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ht="14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ht="14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ht="14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ht="14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ht="14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ht="14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ht="14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ht="14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ht="14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ht="14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ht="14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ht="14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ht="14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ht="14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ht="14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ht="14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ht="14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ht="14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ht="14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ht="14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ht="14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ht="14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ht="14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ht="14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ht="14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ht="14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ht="14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ht="14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ht="14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ht="14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ht="14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ht="14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ht="14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ht="14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ht="14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ht="14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ht="14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ht="14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ht="14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ht="14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ht="14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ht="14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ht="14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ht="14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ht="14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ht="14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ht="14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ht="14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ht="14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ht="14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ht="14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ht="14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ht="14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ht="14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ht="14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ht="14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ht="14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ht="14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ht="14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ht="14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ht="14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ht="14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ht="14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ht="14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ht="14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ht="14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ht="14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ht="14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ht="14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ht="14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ht="14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ht="14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ht="14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ht="14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ht="14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ht="14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ht="14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ht="14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ht="14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ht="14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ht="14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ht="14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ht="14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ht="14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ht="14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ht="14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ht="14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ht="14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ht="14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ht="14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ht="14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ht="14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ht="14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ht="14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ht="14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ht="14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ht="14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ht="14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ht="14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ht="14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ht="14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ht="14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ht="14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ht="14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ht="14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ht="14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ht="14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ht="14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ht="14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ht="14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ht="14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ht="14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ht="14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ht="14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ht="14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ht="14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ht="14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ht="14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ht="14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ht="14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ht="14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ht="14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ht="14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ht="14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ht="14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ht="14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ht="14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ht="14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ht="14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ht="14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ht="14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ht="14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ht="14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ht="14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ht="14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ht="14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ht="14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ht="14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ht="14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ht="14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ht="14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ht="14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ht="14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ht="14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ht="14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ht="14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ht="14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ht="14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ht="14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ht="14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ht="14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ht="14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ht="14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ht="14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ht="14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ht="14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ht="14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ht="14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ht="14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ht="14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ht="14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ht="14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ht="14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ht="14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ht="14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ht="14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ht="14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ht="14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ht="14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ht="14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ht="14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ht="14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ht="14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ht="14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ht="14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ht="14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ht="14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ht="14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ht="14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ht="14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ht="14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ht="14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ht="14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ht="14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ht="14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ht="14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ht="14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ht="14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ht="14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ht="14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ht="14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ht="14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ht="14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ht="14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ht="14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ht="14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ht="14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ht="14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ht="14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ht="14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ht="14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ht="14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ht="14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ht="14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ht="14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ht="14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ht="14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ht="14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ht="14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ht="14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ht="14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ht="14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ht="14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ht="14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ht="14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ht="14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ht="14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ht="14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ht="14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ht="14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ht="14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ht="14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ht="14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ht="14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ht="14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ht="14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ht="14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ht="14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ht="14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ht="14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ht="14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ht="14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ht="14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ht="14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ht="14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ht="14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ht="14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ht="14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ht="14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ht="14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ht="14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ht="14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ht="14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ht="14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ht="14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ht="14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ht="14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ht="14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ht="14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ht="14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ht="14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ht="14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ht="14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ht="14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ht="14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ht="14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ht="14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ht="14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ht="14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ht="14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ht="14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ht="14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ht="14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ht="14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ht="14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ht="14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ht="14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ht="14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ht="14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ht="14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ht="14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ht="14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ht="14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ht="14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ht="14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ht="14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  <row r="996" spans="1:30" ht="14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</row>
    <row r="997" spans="1:30" ht="14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</row>
    <row r="998" spans="1:30" ht="14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</row>
    <row r="999" spans="1:30" ht="14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</row>
    <row r="1000" spans="1:30" ht="14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</row>
    <row r="1001" spans="1:30" ht="14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</row>
    <row r="1002" spans="1:30" ht="14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</row>
  </sheetData>
  <printOptions gridLines="1"/>
  <pageMargins left="0.7" right="0.7" top="0.75" bottom="0.75" header="0" footer="0"/>
  <pageSetup orientation="landscape"/>
  <headerFooter>
    <oddHeader>&amp;CIHSNO Monthly Academic Dashboard</oddHeader>
    <oddFooter>&amp;L&amp;F &amp;D &amp;T&amp;C&amp;P of &amp;R&amp;A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88"/>
  <sheetViews>
    <sheetView workbookViewId="0"/>
  </sheetViews>
  <sheetFormatPr baseColWidth="10" defaultColWidth="12.6640625" defaultRowHeight="15" customHeight="1"/>
  <cols>
    <col min="1" max="1" width="31.6640625" customWidth="1"/>
    <col min="2" max="2" width="5.1640625" customWidth="1"/>
    <col min="3" max="3" width="10.6640625" customWidth="1"/>
    <col min="4" max="4" width="12.1640625" customWidth="1"/>
    <col min="5" max="5" width="14" customWidth="1"/>
    <col min="6" max="6" width="11.6640625" customWidth="1"/>
    <col min="7" max="7" width="14.83203125" customWidth="1"/>
    <col min="8" max="8" width="11.6640625" customWidth="1"/>
    <col min="9" max="9" width="15" customWidth="1"/>
    <col min="10" max="10" width="11.1640625" customWidth="1"/>
    <col min="11" max="11" width="16.6640625" customWidth="1"/>
    <col min="12" max="12" width="15.33203125" customWidth="1"/>
    <col min="13" max="13" width="8" customWidth="1"/>
    <col min="14" max="14" width="7.6640625" customWidth="1"/>
    <col min="15" max="15" width="8.5" customWidth="1"/>
    <col min="16" max="16" width="7.1640625" customWidth="1"/>
    <col min="17" max="17" width="9.1640625" customWidth="1"/>
    <col min="18" max="18" width="3.6640625" customWidth="1"/>
    <col min="19" max="19" width="9.1640625" customWidth="1"/>
    <col min="20" max="20" width="5.83203125" customWidth="1"/>
    <col min="21" max="21" width="9.1640625" customWidth="1"/>
    <col min="22" max="22" width="5.1640625" customWidth="1"/>
    <col min="23" max="23" width="4.6640625" customWidth="1"/>
    <col min="24" max="24" width="9.1640625" customWidth="1"/>
    <col min="25" max="25" width="3.6640625" customWidth="1"/>
    <col min="26" max="26" width="9.1640625" customWidth="1"/>
    <col min="27" max="27" width="5.83203125" customWidth="1"/>
  </cols>
  <sheetData>
    <row r="1" spans="1:27" ht="15" customHeight="1">
      <c r="A1" s="71" t="s">
        <v>256</v>
      </c>
      <c r="C1" s="3" t="s">
        <v>257</v>
      </c>
      <c r="D1" s="3" t="s">
        <v>258</v>
      </c>
      <c r="E1" s="3" t="s">
        <v>259</v>
      </c>
      <c r="F1" s="3" t="s">
        <v>260</v>
      </c>
      <c r="G1" s="3" t="s">
        <v>261</v>
      </c>
      <c r="H1" s="3" t="s">
        <v>262</v>
      </c>
      <c r="I1" s="3" t="s">
        <v>263</v>
      </c>
      <c r="J1" s="3" t="s">
        <v>264</v>
      </c>
      <c r="K1" s="3" t="s">
        <v>265</v>
      </c>
      <c r="L1" s="6"/>
      <c r="M1" s="6"/>
      <c r="N1" s="6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ht="15" customHeight="1">
      <c r="A2" s="6" t="s">
        <v>266</v>
      </c>
      <c r="C2" s="168" t="s">
        <v>19</v>
      </c>
      <c r="D2" s="168" t="s">
        <v>19</v>
      </c>
      <c r="E2" s="168" t="s">
        <v>19</v>
      </c>
      <c r="F2" s="168" t="s">
        <v>19</v>
      </c>
      <c r="G2" s="168" t="s">
        <v>19</v>
      </c>
      <c r="H2" s="168" t="s">
        <v>19</v>
      </c>
      <c r="I2" s="6"/>
      <c r="J2" s="6"/>
      <c r="K2" s="169"/>
      <c r="L2" s="6"/>
      <c r="M2" s="6"/>
      <c r="N2" s="6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5" customHeight="1">
      <c r="A3" s="6" t="s">
        <v>267</v>
      </c>
      <c r="C3" s="168" t="s">
        <v>19</v>
      </c>
      <c r="D3" s="168" t="s">
        <v>19</v>
      </c>
      <c r="E3" s="168" t="s">
        <v>19</v>
      </c>
      <c r="F3" s="168" t="s">
        <v>19</v>
      </c>
      <c r="G3" s="168" t="s">
        <v>19</v>
      </c>
      <c r="H3" s="168" t="s">
        <v>19</v>
      </c>
      <c r="I3" s="6" t="s">
        <v>19</v>
      </c>
      <c r="J3" s="6" t="s">
        <v>19</v>
      </c>
      <c r="K3" s="169"/>
      <c r="L3" s="6"/>
      <c r="M3" s="6"/>
      <c r="N3" s="6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1:27" ht="15" customHeight="1">
      <c r="A4" s="6" t="s">
        <v>268</v>
      </c>
      <c r="C4" s="170" t="s">
        <v>19</v>
      </c>
      <c r="D4" s="170" t="s">
        <v>19</v>
      </c>
      <c r="E4" s="170" t="s">
        <v>19</v>
      </c>
      <c r="F4" s="170" t="s">
        <v>19</v>
      </c>
      <c r="G4" s="170" t="s">
        <v>19</v>
      </c>
      <c r="H4" s="170" t="s">
        <v>19</v>
      </c>
      <c r="I4" s="6"/>
      <c r="J4" s="6"/>
      <c r="K4" s="169"/>
      <c r="L4" s="6"/>
      <c r="M4" s="6"/>
      <c r="N4" s="6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27" ht="15" customHeight="1">
      <c r="A5" s="18" t="s">
        <v>269</v>
      </c>
      <c r="B5" s="171"/>
      <c r="C5" s="171">
        <f t="shared" ref="C5:G5" si="0">SUM(C2:C4)</f>
        <v>0</v>
      </c>
      <c r="D5" s="171">
        <f t="shared" si="0"/>
        <v>0</v>
      </c>
      <c r="E5" s="171">
        <f t="shared" si="0"/>
        <v>0</v>
      </c>
      <c r="F5" s="171">
        <f t="shared" si="0"/>
        <v>0</v>
      </c>
      <c r="G5" s="171">
        <f t="shared" si="0"/>
        <v>0</v>
      </c>
      <c r="H5" s="171">
        <v>0</v>
      </c>
      <c r="I5" s="171">
        <f t="shared" ref="I5:K5" si="1">SUM(I2:I4)</f>
        <v>0</v>
      </c>
      <c r="J5" s="171">
        <f t="shared" si="1"/>
        <v>0</v>
      </c>
      <c r="K5" s="171">
        <f t="shared" si="1"/>
        <v>0</v>
      </c>
      <c r="L5" s="6"/>
      <c r="M5" s="6"/>
      <c r="N5" s="6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1:27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1:27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1:27" ht="15" customHeight="1">
      <c r="A8" s="2" t="s">
        <v>270</v>
      </c>
      <c r="B8" s="96"/>
      <c r="C8" s="2" t="s">
        <v>271</v>
      </c>
      <c r="D8" s="2" t="s">
        <v>272</v>
      </c>
      <c r="E8" s="2" t="s">
        <v>273</v>
      </c>
      <c r="F8" s="2" t="s">
        <v>274</v>
      </c>
      <c r="G8" s="2" t="s">
        <v>275</v>
      </c>
      <c r="H8" s="2" t="s">
        <v>276</v>
      </c>
      <c r="I8" s="2" t="s">
        <v>277</v>
      </c>
      <c r="J8" s="2" t="s">
        <v>278</v>
      </c>
      <c r="K8" s="2" t="s">
        <v>279</v>
      </c>
      <c r="L8" s="2" t="s">
        <v>280</v>
      </c>
      <c r="M8" s="2" t="s">
        <v>281</v>
      </c>
      <c r="N8" s="2" t="s">
        <v>282</v>
      </c>
      <c r="O8" s="2" t="s">
        <v>283</v>
      </c>
      <c r="P8" s="2" t="s">
        <v>284</v>
      </c>
      <c r="Q8" s="3" t="s">
        <v>285</v>
      </c>
      <c r="R8" s="3" t="s">
        <v>286</v>
      </c>
      <c r="S8" s="3" t="s">
        <v>287</v>
      </c>
      <c r="T8" s="3" t="s">
        <v>288</v>
      </c>
      <c r="V8" s="40"/>
      <c r="W8" s="40"/>
      <c r="X8" s="40"/>
      <c r="Y8" s="40"/>
      <c r="Z8" s="40"/>
      <c r="AA8" s="40"/>
    </row>
    <row r="9" spans="1:27" ht="15" customHeight="1">
      <c r="A9" s="6" t="s">
        <v>155</v>
      </c>
      <c r="B9" s="6"/>
      <c r="C9" s="172" t="s">
        <v>19</v>
      </c>
      <c r="D9" s="173" t="s">
        <v>19</v>
      </c>
      <c r="E9" s="172"/>
      <c r="F9" s="173"/>
      <c r="G9" s="174">
        <v>0.84</v>
      </c>
      <c r="H9" s="175">
        <v>0.28999999999999998</v>
      </c>
      <c r="I9" s="176">
        <v>0.84</v>
      </c>
      <c r="J9" s="177">
        <v>0.28000000000000003</v>
      </c>
      <c r="K9" s="178" t="s">
        <v>219</v>
      </c>
      <c r="L9" s="179" t="s">
        <v>219</v>
      </c>
      <c r="M9" s="180">
        <v>0.84</v>
      </c>
      <c r="N9" s="181">
        <v>0.28000000000000003</v>
      </c>
      <c r="O9" s="182">
        <v>0.87</v>
      </c>
      <c r="P9" s="183">
        <v>0.36</v>
      </c>
      <c r="Q9" s="182">
        <v>0.9</v>
      </c>
      <c r="R9" s="184">
        <v>0.76</v>
      </c>
      <c r="S9" s="185">
        <v>0.67</v>
      </c>
      <c r="T9" s="186">
        <v>0.32</v>
      </c>
      <c r="V9" s="40"/>
      <c r="W9" s="40"/>
      <c r="X9" s="40"/>
      <c r="Y9" s="40"/>
      <c r="Z9" s="40"/>
      <c r="AA9" s="40"/>
    </row>
    <row r="10" spans="1:27" ht="15" customHeight="1">
      <c r="A10" s="6" t="s">
        <v>289</v>
      </c>
      <c r="B10" s="6"/>
      <c r="C10" s="187" t="s">
        <v>19</v>
      </c>
      <c r="D10" s="188" t="s">
        <v>19</v>
      </c>
      <c r="E10" s="187" t="s">
        <v>19</v>
      </c>
      <c r="F10" s="188" t="s">
        <v>19</v>
      </c>
      <c r="G10" s="189">
        <v>0.89</v>
      </c>
      <c r="H10" s="190">
        <v>0.21</v>
      </c>
      <c r="I10" s="191">
        <v>0.89</v>
      </c>
      <c r="J10" s="192">
        <v>0.44</v>
      </c>
      <c r="K10" s="193" t="s">
        <v>219</v>
      </c>
      <c r="L10" s="194" t="s">
        <v>219</v>
      </c>
      <c r="M10" s="195">
        <v>0.89</v>
      </c>
      <c r="N10" s="196">
        <v>0.44</v>
      </c>
      <c r="O10" s="197">
        <v>0.63</v>
      </c>
      <c r="P10" s="198">
        <v>0.28000000000000003</v>
      </c>
      <c r="Q10" s="197">
        <v>0.78</v>
      </c>
      <c r="R10" s="199">
        <v>0.3</v>
      </c>
      <c r="S10" s="200" t="s">
        <v>219</v>
      </c>
      <c r="T10" s="201" t="s">
        <v>219</v>
      </c>
      <c r="V10" s="40"/>
      <c r="W10" s="40"/>
      <c r="X10" s="40"/>
      <c r="Y10" s="40"/>
      <c r="Z10" s="40"/>
      <c r="AA10" s="40"/>
    </row>
    <row r="11" spans="1:27" ht="15" customHeight="1">
      <c r="A11" s="6" t="s">
        <v>290</v>
      </c>
      <c r="B11" s="6"/>
      <c r="C11" s="187" t="s">
        <v>19</v>
      </c>
      <c r="D11" s="188" t="s">
        <v>19</v>
      </c>
      <c r="E11" s="187" t="s">
        <v>19</v>
      </c>
      <c r="F11" s="188" t="s">
        <v>19</v>
      </c>
      <c r="G11" s="189">
        <v>0.85</v>
      </c>
      <c r="H11" s="190">
        <v>0.18</v>
      </c>
      <c r="I11" s="191">
        <v>0.85</v>
      </c>
      <c r="J11" s="192">
        <v>0.47</v>
      </c>
      <c r="K11" s="193" t="s">
        <v>219</v>
      </c>
      <c r="L11" s="194" t="s">
        <v>219</v>
      </c>
      <c r="M11" s="195">
        <v>0.85</v>
      </c>
      <c r="N11" s="196">
        <v>0.47</v>
      </c>
      <c r="O11" s="197">
        <v>0.75</v>
      </c>
      <c r="P11" s="198">
        <v>0.36</v>
      </c>
      <c r="Q11" s="197">
        <v>0.79</v>
      </c>
      <c r="R11" s="199">
        <v>0.27</v>
      </c>
      <c r="S11" s="200">
        <v>0.87</v>
      </c>
      <c r="T11" s="201">
        <v>0.61</v>
      </c>
      <c r="V11" s="40"/>
      <c r="W11" s="40"/>
      <c r="X11" s="40"/>
      <c r="Y11" s="40"/>
      <c r="Z11" s="40"/>
      <c r="AA11" s="40"/>
    </row>
    <row r="12" spans="1:27" ht="15" customHeight="1">
      <c r="A12" s="6" t="s">
        <v>291</v>
      </c>
      <c r="B12" s="6"/>
      <c r="C12" s="187"/>
      <c r="D12" s="188"/>
      <c r="E12" s="187"/>
      <c r="F12" s="188"/>
      <c r="G12" s="202"/>
      <c r="H12" s="203"/>
      <c r="I12" s="191" t="s">
        <v>219</v>
      </c>
      <c r="J12" s="192" t="s">
        <v>219</v>
      </c>
      <c r="K12" s="193" t="s">
        <v>219</v>
      </c>
      <c r="L12" s="194" t="s">
        <v>219</v>
      </c>
      <c r="M12" s="195" t="s">
        <v>219</v>
      </c>
      <c r="N12" s="196" t="s">
        <v>219</v>
      </c>
      <c r="O12" s="197">
        <v>0.8256</v>
      </c>
      <c r="P12" s="198">
        <v>0.4128</v>
      </c>
      <c r="Q12" s="197">
        <v>0.89</v>
      </c>
      <c r="R12" s="199">
        <v>0.52</v>
      </c>
      <c r="S12" s="200">
        <v>0.84</v>
      </c>
      <c r="T12" s="201">
        <v>0.55000000000000004</v>
      </c>
      <c r="V12" s="40"/>
      <c r="W12" s="40"/>
      <c r="X12" s="40"/>
      <c r="Y12" s="40"/>
      <c r="Z12" s="40"/>
      <c r="AA12" s="40"/>
    </row>
    <row r="13" spans="1:27" ht="15" customHeight="1">
      <c r="A13" s="6" t="s">
        <v>292</v>
      </c>
      <c r="B13" s="6"/>
      <c r="C13" s="187" t="s">
        <v>19</v>
      </c>
      <c r="D13" s="188" t="s">
        <v>19</v>
      </c>
      <c r="E13" s="187" t="s">
        <v>19</v>
      </c>
      <c r="F13" s="188" t="s">
        <v>19</v>
      </c>
      <c r="G13" s="189">
        <v>0.79</v>
      </c>
      <c r="H13" s="190">
        <v>0.11</v>
      </c>
      <c r="I13" s="191">
        <v>0.9</v>
      </c>
      <c r="J13" s="192">
        <v>0.38</v>
      </c>
      <c r="K13" s="193" t="s">
        <v>219</v>
      </c>
      <c r="L13" s="194" t="s">
        <v>219</v>
      </c>
      <c r="M13" s="195">
        <v>0.9</v>
      </c>
      <c r="N13" s="196">
        <v>0.38</v>
      </c>
      <c r="O13" s="197">
        <v>0.78</v>
      </c>
      <c r="P13" s="198">
        <v>0.17</v>
      </c>
      <c r="Q13" s="197">
        <v>0.83</v>
      </c>
      <c r="R13" s="199">
        <v>0.13</v>
      </c>
      <c r="S13" s="200">
        <v>0.81</v>
      </c>
      <c r="T13" s="201">
        <v>0.55000000000000004</v>
      </c>
      <c r="V13" s="40"/>
      <c r="W13" s="40"/>
      <c r="X13" s="40"/>
      <c r="Y13" s="40"/>
      <c r="Z13" s="40"/>
      <c r="AA13" s="40"/>
    </row>
    <row r="14" spans="1:27" ht="15" customHeight="1">
      <c r="A14" s="6" t="s">
        <v>158</v>
      </c>
      <c r="B14" s="6"/>
      <c r="C14" s="187" t="s">
        <v>19</v>
      </c>
      <c r="D14" s="188" t="s">
        <v>19</v>
      </c>
      <c r="E14" s="187" t="s">
        <v>19</v>
      </c>
      <c r="F14" s="188" t="s">
        <v>19</v>
      </c>
      <c r="G14" s="189">
        <v>0.86</v>
      </c>
      <c r="H14" s="190">
        <v>0.06</v>
      </c>
      <c r="I14" s="191">
        <v>0.95</v>
      </c>
      <c r="J14" s="192">
        <v>0.34</v>
      </c>
      <c r="K14" s="193" t="s">
        <v>219</v>
      </c>
      <c r="L14" s="194" t="s">
        <v>219</v>
      </c>
      <c r="M14" s="195">
        <v>0.95</v>
      </c>
      <c r="N14" s="196">
        <v>0.34</v>
      </c>
      <c r="O14" s="197">
        <v>0.94</v>
      </c>
      <c r="P14" s="198">
        <v>0.15</v>
      </c>
      <c r="Q14" s="197">
        <v>0.86</v>
      </c>
      <c r="R14" s="199">
        <v>0.09</v>
      </c>
      <c r="S14" s="200">
        <v>0.77</v>
      </c>
      <c r="T14" s="201">
        <v>0.59</v>
      </c>
      <c r="V14" s="40"/>
      <c r="W14" s="40"/>
      <c r="X14" s="40"/>
      <c r="Y14" s="40"/>
      <c r="Z14" s="40"/>
      <c r="AA14" s="40"/>
    </row>
    <row r="15" spans="1:27" ht="15" customHeight="1">
      <c r="A15" s="6" t="s">
        <v>159</v>
      </c>
      <c r="B15" s="6"/>
      <c r="C15" s="204" t="s">
        <v>19</v>
      </c>
      <c r="D15" s="205" t="s">
        <v>19</v>
      </c>
      <c r="E15" s="204" t="s">
        <v>19</v>
      </c>
      <c r="F15" s="205" t="s">
        <v>19</v>
      </c>
      <c r="G15" s="206">
        <v>0.67</v>
      </c>
      <c r="H15" s="207">
        <v>0.25</v>
      </c>
      <c r="I15" s="208">
        <v>0.74</v>
      </c>
      <c r="J15" s="209">
        <v>0.28999999999999998</v>
      </c>
      <c r="K15" s="210" t="s">
        <v>219</v>
      </c>
      <c r="L15" s="211" t="s">
        <v>219</v>
      </c>
      <c r="M15" s="212">
        <v>0.74</v>
      </c>
      <c r="N15" s="213">
        <v>0.28999999999999998</v>
      </c>
      <c r="O15" s="214">
        <v>0.74</v>
      </c>
      <c r="P15" s="215">
        <v>0.18</v>
      </c>
      <c r="Q15" s="214">
        <v>0.67</v>
      </c>
      <c r="R15" s="216">
        <v>0.25</v>
      </c>
      <c r="S15" s="217">
        <v>0.76</v>
      </c>
      <c r="T15" s="218">
        <v>0.44</v>
      </c>
      <c r="V15" s="40"/>
      <c r="W15" s="40"/>
      <c r="X15" s="40"/>
      <c r="Y15" s="40"/>
      <c r="Z15" s="40"/>
      <c r="AA15" s="40"/>
    </row>
    <row r="16" spans="1:27" ht="15" customHeight="1">
      <c r="A16" s="18" t="s">
        <v>293</v>
      </c>
      <c r="B16" s="171"/>
      <c r="C16" s="219" t="s">
        <v>19</v>
      </c>
      <c r="D16" s="219" t="s">
        <v>19</v>
      </c>
      <c r="E16" s="219" t="s">
        <v>19</v>
      </c>
      <c r="F16" s="219" t="s">
        <v>19</v>
      </c>
      <c r="G16" s="220">
        <f t="shared" ref="G16:R16" si="2">AVERAGE(G9:G15)</f>
        <v>0.81666666666666676</v>
      </c>
      <c r="H16" s="220">
        <f t="shared" si="2"/>
        <v>0.18333333333333332</v>
      </c>
      <c r="I16" s="220">
        <f t="shared" si="2"/>
        <v>0.86166666666666669</v>
      </c>
      <c r="J16" s="220">
        <f t="shared" si="2"/>
        <v>0.36666666666666664</v>
      </c>
      <c r="K16" s="220" t="e">
        <f t="shared" si="2"/>
        <v>#DIV/0!</v>
      </c>
      <c r="L16" s="220" t="e">
        <f t="shared" si="2"/>
        <v>#DIV/0!</v>
      </c>
      <c r="M16" s="220">
        <f t="shared" si="2"/>
        <v>0.86166666666666669</v>
      </c>
      <c r="N16" s="220">
        <f t="shared" si="2"/>
        <v>0.36666666666666664</v>
      </c>
      <c r="O16" s="221">
        <f t="shared" si="2"/>
        <v>0.79080000000000006</v>
      </c>
      <c r="P16" s="221">
        <f t="shared" si="2"/>
        <v>0.27325714285714281</v>
      </c>
      <c r="Q16" s="220">
        <f t="shared" si="2"/>
        <v>0.81714285714285728</v>
      </c>
      <c r="R16" s="220">
        <f t="shared" si="2"/>
        <v>0.33142857142857141</v>
      </c>
      <c r="S16" s="220">
        <f t="shared" ref="S16:T16" si="3">SUM(S9:S15)/6</f>
        <v>0.78666666666666663</v>
      </c>
      <c r="T16" s="220">
        <f t="shared" si="3"/>
        <v>0.51</v>
      </c>
      <c r="V16" s="40"/>
      <c r="W16" s="40"/>
      <c r="X16" s="40"/>
      <c r="Y16" s="40"/>
      <c r="Z16" s="40"/>
      <c r="AA16" s="40"/>
    </row>
    <row r="17" spans="1:27" ht="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:27" ht="15" customHeight="1">
      <c r="A18" s="222" t="s">
        <v>294</v>
      </c>
      <c r="B18" s="96"/>
      <c r="C18" s="2" t="s">
        <v>271</v>
      </c>
      <c r="D18" s="223" t="s">
        <v>295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:27" ht="15" customHeight="1">
      <c r="A19" s="6" t="s">
        <v>155</v>
      </c>
      <c r="B19" s="6"/>
      <c r="C19" s="224" t="s">
        <v>19</v>
      </c>
      <c r="D19" s="225"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:27" ht="15" customHeight="1">
      <c r="A20" s="6" t="s">
        <v>289</v>
      </c>
      <c r="B20" s="6"/>
      <c r="C20" s="226" t="s">
        <v>19</v>
      </c>
      <c r="D20" s="225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:27" ht="15" customHeight="1">
      <c r="A21" s="6" t="s">
        <v>290</v>
      </c>
      <c r="B21" s="6"/>
      <c r="C21" s="226" t="s">
        <v>19</v>
      </c>
      <c r="D21" s="227" t="s">
        <v>19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:27" ht="15" customHeight="1">
      <c r="A22" s="6" t="s">
        <v>291</v>
      </c>
      <c r="B22" s="6"/>
      <c r="C22" s="226" t="s">
        <v>80</v>
      </c>
      <c r="D22" s="225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:27" ht="15" customHeight="1">
      <c r="A23" s="6" t="s">
        <v>292</v>
      </c>
      <c r="B23" s="6"/>
      <c r="C23" s="226" t="s">
        <v>19</v>
      </c>
      <c r="D23" s="225"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:27" ht="15" customHeight="1">
      <c r="A24" s="6" t="s">
        <v>158</v>
      </c>
      <c r="B24" s="6"/>
      <c r="C24" s="226" t="s">
        <v>19</v>
      </c>
      <c r="D24" s="225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:27" ht="15" customHeight="1">
      <c r="A25" s="6" t="s">
        <v>159</v>
      </c>
      <c r="B25" s="6"/>
      <c r="C25" s="228" t="s">
        <v>19</v>
      </c>
      <c r="D25" s="225"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7" ht="15" customHeight="1">
      <c r="A26" s="18" t="s">
        <v>296</v>
      </c>
      <c r="B26" s="171"/>
      <c r="C26" s="229" t="s">
        <v>19</v>
      </c>
      <c r="D26" s="230" t="s">
        <v>19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7" ht="1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:27" ht="15" customHeight="1">
      <c r="A28" s="231" t="s">
        <v>297</v>
      </c>
      <c r="B28" s="232"/>
      <c r="C28" s="233" t="s">
        <v>298</v>
      </c>
      <c r="D28" s="233" t="s">
        <v>299</v>
      </c>
      <c r="E28" s="234" t="s">
        <v>300</v>
      </c>
      <c r="F28" s="235" t="s">
        <v>301</v>
      </c>
      <c r="G28" s="236"/>
      <c r="H28" s="233" t="s">
        <v>302</v>
      </c>
      <c r="I28" s="233" t="s">
        <v>303</v>
      </c>
      <c r="J28" s="234" t="s">
        <v>304</v>
      </c>
      <c r="K28" s="234" t="s">
        <v>305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:27" ht="15" customHeight="1">
      <c r="A29" s="237" t="s">
        <v>306</v>
      </c>
      <c r="B29" s="238"/>
      <c r="C29" s="239" t="s">
        <v>19</v>
      </c>
      <c r="D29" s="239" t="s">
        <v>19</v>
      </c>
      <c r="E29" s="239" t="s">
        <v>19</v>
      </c>
      <c r="F29" s="240" t="s">
        <v>19</v>
      </c>
      <c r="G29" s="241"/>
      <c r="H29" s="242"/>
      <c r="I29" s="40"/>
      <c r="J29" s="40">
        <f t="shared" ref="J29:J33" si="4">I29-H29</f>
        <v>0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:27" ht="15" customHeight="1">
      <c r="A30" s="243" t="s">
        <v>307</v>
      </c>
      <c r="B30" s="244"/>
      <c r="C30" s="245" t="s">
        <v>19</v>
      </c>
      <c r="D30" s="245" t="s">
        <v>19</v>
      </c>
      <c r="E30" s="245" t="s">
        <v>19</v>
      </c>
      <c r="F30" s="246" t="s">
        <v>19</v>
      </c>
      <c r="G30" s="247"/>
      <c r="H30" s="248"/>
      <c r="I30" s="40"/>
      <c r="J30" s="40">
        <f t="shared" si="4"/>
        <v>0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7" ht="15" customHeight="1">
      <c r="A31" s="243" t="s">
        <v>308</v>
      </c>
      <c r="B31" s="244"/>
      <c r="C31" s="245" t="s">
        <v>19</v>
      </c>
      <c r="D31" s="245" t="s">
        <v>19</v>
      </c>
      <c r="E31" s="245" t="s">
        <v>19</v>
      </c>
      <c r="F31" s="246" t="s">
        <v>19</v>
      </c>
      <c r="G31" s="247"/>
      <c r="H31" s="248"/>
      <c r="I31" s="40"/>
      <c r="J31" s="40">
        <f t="shared" si="4"/>
        <v>0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:27" ht="15" customHeight="1">
      <c r="A32" s="249" t="s">
        <v>309</v>
      </c>
      <c r="B32" s="250"/>
      <c r="C32" s="251" t="s">
        <v>19</v>
      </c>
      <c r="D32" s="251" t="s">
        <v>19</v>
      </c>
      <c r="E32" s="251" t="s">
        <v>19</v>
      </c>
      <c r="F32" s="246" t="s">
        <v>19</v>
      </c>
      <c r="G32" s="252"/>
      <c r="H32" s="248"/>
      <c r="I32" s="40"/>
      <c r="J32" s="40">
        <f t="shared" si="4"/>
        <v>0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:27" ht="15" customHeight="1">
      <c r="A33" s="253" t="s">
        <v>310</v>
      </c>
      <c r="B33" s="254"/>
      <c r="C33" s="255"/>
      <c r="D33" s="255"/>
      <c r="E33" s="255"/>
      <c r="F33" s="256" t="s">
        <v>19</v>
      </c>
      <c r="G33" s="257" t="s">
        <v>19</v>
      </c>
      <c r="H33" s="258"/>
      <c r="I33" s="40"/>
      <c r="J33" s="40">
        <f t="shared" si="4"/>
        <v>0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:27" ht="15" customHeight="1">
      <c r="A34" s="259" t="s">
        <v>311</v>
      </c>
      <c r="B34" s="260"/>
      <c r="C34" s="261" t="s">
        <v>19</v>
      </c>
      <c r="D34" s="261" t="s">
        <v>19</v>
      </c>
      <c r="E34" s="261" t="s">
        <v>19</v>
      </c>
      <c r="F34" s="262" t="s">
        <v>19</v>
      </c>
      <c r="G34" s="263"/>
      <c r="H34" s="264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:27" ht="15" customHeight="1">
      <c r="A35" s="265" t="s">
        <v>312</v>
      </c>
      <c r="B35" s="266"/>
      <c r="C35" s="267" t="s">
        <v>19</v>
      </c>
      <c r="D35" s="267" t="s">
        <v>19</v>
      </c>
      <c r="E35" s="267" t="s">
        <v>19</v>
      </c>
      <c r="F35" s="268" t="s">
        <v>19</v>
      </c>
      <c r="G35" s="257"/>
      <c r="H35" s="269"/>
      <c r="I35" s="40"/>
      <c r="J35" s="40">
        <f t="shared" ref="J35:J36" si="5">I35-H35</f>
        <v>0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:27" ht="15" customHeight="1">
      <c r="A36" s="270" t="s">
        <v>158</v>
      </c>
      <c r="B36" s="271"/>
      <c r="C36" s="272" t="s">
        <v>19</v>
      </c>
      <c r="D36" s="272" t="s">
        <v>19</v>
      </c>
      <c r="E36" s="272" t="s">
        <v>19</v>
      </c>
      <c r="F36" s="273" t="s">
        <v>19</v>
      </c>
      <c r="G36" s="274"/>
      <c r="H36" s="275"/>
      <c r="I36" s="40"/>
      <c r="J36" s="40">
        <f t="shared" si="5"/>
        <v>0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:27" ht="15" customHeight="1">
      <c r="A37" s="270" t="s">
        <v>154</v>
      </c>
      <c r="B37" s="271"/>
      <c r="C37" s="272" t="s">
        <v>19</v>
      </c>
      <c r="D37" s="272" t="s">
        <v>19</v>
      </c>
      <c r="E37" s="272" t="s">
        <v>19</v>
      </c>
      <c r="F37" s="273"/>
      <c r="G37" s="274"/>
      <c r="H37" s="275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:27" ht="15" customHeight="1">
      <c r="A38" s="270" t="s">
        <v>313</v>
      </c>
      <c r="B38" s="271"/>
      <c r="C38" s="272" t="s">
        <v>19</v>
      </c>
      <c r="D38" s="272" t="s">
        <v>19</v>
      </c>
      <c r="E38" s="272" t="s">
        <v>19</v>
      </c>
      <c r="F38" s="273" t="s">
        <v>19</v>
      </c>
      <c r="G38" s="274"/>
      <c r="H38" s="275"/>
      <c r="I38" s="40"/>
      <c r="J38" s="40">
        <f t="shared" ref="J38:J47" si="6">I38-H38</f>
        <v>0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:27" ht="15" customHeight="1">
      <c r="A39" s="276" t="s">
        <v>314</v>
      </c>
      <c r="B39" s="277"/>
      <c r="C39" s="278" t="s">
        <v>19</v>
      </c>
      <c r="D39" s="278" t="s">
        <v>19</v>
      </c>
      <c r="E39" s="278" t="s">
        <v>19</v>
      </c>
      <c r="F39" s="273" t="s">
        <v>19</v>
      </c>
      <c r="G39" s="263"/>
      <c r="H39" s="275"/>
      <c r="I39" s="40"/>
      <c r="J39" s="40">
        <f t="shared" si="6"/>
        <v>0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:27" ht="15" customHeight="1">
      <c r="A40" s="279" t="s">
        <v>315</v>
      </c>
      <c r="B40" s="280"/>
      <c r="C40" s="281" t="s">
        <v>19</v>
      </c>
      <c r="D40" s="281" t="s">
        <v>19</v>
      </c>
      <c r="E40" s="281" t="s">
        <v>19</v>
      </c>
      <c r="F40" s="282" t="s">
        <v>19</v>
      </c>
      <c r="G40" s="257"/>
      <c r="H40" s="283"/>
      <c r="I40" s="40"/>
      <c r="J40" s="40">
        <f t="shared" si="6"/>
        <v>0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:27" ht="15" customHeight="1">
      <c r="A41" s="284" t="s">
        <v>316</v>
      </c>
      <c r="B41" s="285"/>
      <c r="C41" s="286" t="s">
        <v>19</v>
      </c>
      <c r="D41" s="286" t="s">
        <v>19</v>
      </c>
      <c r="E41" s="286" t="s">
        <v>19</v>
      </c>
      <c r="F41" s="287" t="s">
        <v>19</v>
      </c>
      <c r="G41" s="274"/>
      <c r="H41" s="288"/>
      <c r="I41" s="40"/>
      <c r="J41" s="40">
        <f t="shared" si="6"/>
        <v>0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:27" ht="15" customHeight="1">
      <c r="A42" s="284" t="s">
        <v>155</v>
      </c>
      <c r="B42" s="285"/>
      <c r="C42" s="286" t="s">
        <v>19</v>
      </c>
      <c r="D42" s="286" t="s">
        <v>19</v>
      </c>
      <c r="E42" s="286" t="s">
        <v>19</v>
      </c>
      <c r="F42" s="287" t="s">
        <v>19</v>
      </c>
      <c r="G42" s="274"/>
      <c r="H42" s="289"/>
      <c r="J42" s="40">
        <f t="shared" si="6"/>
        <v>0</v>
      </c>
    </row>
    <row r="43" spans="1:27" ht="15" customHeight="1">
      <c r="A43" s="290" t="s">
        <v>317</v>
      </c>
      <c r="B43" s="291"/>
      <c r="C43" s="292" t="s">
        <v>19</v>
      </c>
      <c r="D43" s="292" t="s">
        <v>19</v>
      </c>
      <c r="E43" s="292" t="s">
        <v>19</v>
      </c>
      <c r="F43" s="287" t="s">
        <v>19</v>
      </c>
      <c r="G43" s="263"/>
      <c r="H43" s="289"/>
      <c r="J43" s="40">
        <f t="shared" si="6"/>
        <v>0</v>
      </c>
    </row>
    <row r="44" spans="1:27" ht="15" customHeight="1">
      <c r="A44" s="293" t="s">
        <v>318</v>
      </c>
      <c r="B44" s="294"/>
      <c r="C44" s="295" t="s">
        <v>19</v>
      </c>
      <c r="D44" s="295" t="s">
        <v>19</v>
      </c>
      <c r="E44" s="295" t="s">
        <v>19</v>
      </c>
      <c r="F44" s="296" t="s">
        <v>19</v>
      </c>
      <c r="G44" s="257"/>
      <c r="H44" s="297"/>
      <c r="J44" s="40">
        <f t="shared" si="6"/>
        <v>0</v>
      </c>
    </row>
    <row r="45" spans="1:27" ht="15" customHeight="1">
      <c r="A45" s="298" t="s">
        <v>319</v>
      </c>
      <c r="B45" s="299"/>
      <c r="C45" s="300" t="s">
        <v>19</v>
      </c>
      <c r="D45" s="300" t="s">
        <v>19</v>
      </c>
      <c r="E45" s="300" t="s">
        <v>19</v>
      </c>
      <c r="F45" s="301" t="s">
        <v>19</v>
      </c>
      <c r="G45" s="274"/>
      <c r="H45" s="302"/>
      <c r="J45" s="40">
        <f t="shared" si="6"/>
        <v>0</v>
      </c>
    </row>
    <row r="46" spans="1:27" ht="15" customHeight="1">
      <c r="A46" s="298" t="s">
        <v>159</v>
      </c>
      <c r="B46" s="299"/>
      <c r="C46" s="300" t="s">
        <v>19</v>
      </c>
      <c r="D46" s="300" t="s">
        <v>19</v>
      </c>
      <c r="E46" s="300" t="s">
        <v>19</v>
      </c>
      <c r="F46" s="301" t="s">
        <v>19</v>
      </c>
      <c r="G46" s="274"/>
      <c r="H46" s="302"/>
      <c r="J46" s="40">
        <f t="shared" si="6"/>
        <v>0</v>
      </c>
    </row>
    <row r="47" spans="1:27" ht="15" customHeight="1">
      <c r="A47" s="303" t="s">
        <v>320</v>
      </c>
      <c r="B47" s="304"/>
      <c r="C47" s="305" t="s">
        <v>19</v>
      </c>
      <c r="D47" s="305" t="s">
        <v>19</v>
      </c>
      <c r="E47" s="305" t="s">
        <v>19</v>
      </c>
      <c r="F47" s="306" t="s">
        <v>19</v>
      </c>
      <c r="G47" s="263"/>
      <c r="H47" s="307"/>
      <c r="J47" s="40">
        <f t="shared" si="6"/>
        <v>0</v>
      </c>
    </row>
    <row r="50" spans="1:27" ht="15" customHeight="1">
      <c r="D50" s="308"/>
    </row>
    <row r="51" spans="1:27" ht="15" customHeight="1">
      <c r="A51" s="309" t="s">
        <v>321</v>
      </c>
      <c r="B51" s="310"/>
      <c r="C51" s="311" t="s">
        <v>322</v>
      </c>
      <c r="D51" s="312" t="s">
        <v>323</v>
      </c>
      <c r="E51" s="313" t="s">
        <v>324</v>
      </c>
      <c r="F51" s="311" t="s">
        <v>47</v>
      </c>
      <c r="G51" s="311" t="s">
        <v>48</v>
      </c>
      <c r="H51" s="313" t="s">
        <v>325</v>
      </c>
      <c r="I51" s="314" t="s">
        <v>326</v>
      </c>
      <c r="J51" s="315" t="s">
        <v>327</v>
      </c>
      <c r="K51" s="316" t="s">
        <v>29</v>
      </c>
      <c r="L51" s="315" t="s">
        <v>328</v>
      </c>
      <c r="M51" s="317" t="s">
        <v>94</v>
      </c>
      <c r="N51" s="318" t="s">
        <v>329</v>
      </c>
      <c r="O51" s="319" t="s">
        <v>330</v>
      </c>
      <c r="P51" s="320" t="s">
        <v>331</v>
      </c>
      <c r="Q51" s="321" t="s">
        <v>332</v>
      </c>
      <c r="R51" s="321" t="s">
        <v>333</v>
      </c>
      <c r="S51" s="322" t="s">
        <v>334</v>
      </c>
      <c r="T51" s="40"/>
      <c r="U51" s="40"/>
      <c r="V51" s="40"/>
      <c r="W51" s="40"/>
      <c r="X51" s="40"/>
      <c r="Y51" s="40"/>
      <c r="Z51" s="40"/>
      <c r="AA51" s="40"/>
    </row>
    <row r="52" spans="1:27" ht="15" customHeight="1">
      <c r="A52" s="323" t="s">
        <v>335</v>
      </c>
      <c r="B52" s="324"/>
      <c r="C52" s="325">
        <v>20</v>
      </c>
      <c r="D52" s="326" t="s">
        <v>19</v>
      </c>
      <c r="E52" s="327">
        <v>14.9</v>
      </c>
      <c r="F52" s="325">
        <v>13.5</v>
      </c>
      <c r="G52" s="328">
        <v>15.14</v>
      </c>
      <c r="H52" s="329"/>
      <c r="I52" s="330">
        <v>16.5</v>
      </c>
      <c r="J52" s="331">
        <v>0</v>
      </c>
      <c r="K52" s="332">
        <v>16.600000000000001</v>
      </c>
      <c r="L52" s="333">
        <v>17.600000000000001</v>
      </c>
      <c r="M52" s="334">
        <v>19.3</v>
      </c>
      <c r="N52" s="335">
        <v>18</v>
      </c>
      <c r="O52" s="336">
        <f t="shared" ref="O52:O57" si="7">SUM(L52-N52)</f>
        <v>-0.39999999999999858</v>
      </c>
      <c r="P52" s="337"/>
      <c r="Q52" s="338"/>
      <c r="R52" s="339">
        <v>29.6</v>
      </c>
      <c r="S52" s="338">
        <v>11.1</v>
      </c>
      <c r="T52" s="40"/>
      <c r="U52" s="40"/>
      <c r="V52" s="40"/>
      <c r="W52" s="40"/>
      <c r="X52" s="40"/>
      <c r="Y52" s="40"/>
      <c r="Z52" s="40"/>
      <c r="AA52" s="40"/>
    </row>
    <row r="53" spans="1:27" ht="15" customHeight="1">
      <c r="A53" s="340" t="s">
        <v>261</v>
      </c>
      <c r="B53" s="341"/>
      <c r="C53" s="325">
        <v>20</v>
      </c>
      <c r="D53" s="342" t="s">
        <v>19</v>
      </c>
      <c r="E53" s="327">
        <v>15.5</v>
      </c>
      <c r="F53" s="325">
        <v>14.5</v>
      </c>
      <c r="G53" s="328">
        <v>15.88</v>
      </c>
      <c r="H53" s="329"/>
      <c r="I53" s="330">
        <v>16.5</v>
      </c>
      <c r="J53" s="343">
        <v>0</v>
      </c>
      <c r="K53" s="344">
        <v>16.7</v>
      </c>
      <c r="L53" s="345">
        <v>17.3</v>
      </c>
      <c r="M53" s="346">
        <v>17.899999999999999</v>
      </c>
      <c r="N53" s="347">
        <v>22</v>
      </c>
      <c r="O53" s="348">
        <f t="shared" si="7"/>
        <v>-4.6999999999999993</v>
      </c>
      <c r="P53" s="337"/>
      <c r="Q53" s="349"/>
      <c r="R53" s="350">
        <v>9.6</v>
      </c>
      <c r="S53" s="349">
        <v>29.6</v>
      </c>
      <c r="T53" s="40"/>
      <c r="U53" s="40"/>
      <c r="V53" s="40"/>
      <c r="W53" s="40"/>
      <c r="X53" s="40"/>
      <c r="Y53" s="40"/>
      <c r="Z53" s="40"/>
      <c r="AA53" s="40"/>
    </row>
    <row r="54" spans="1:27" ht="15" customHeight="1">
      <c r="A54" s="340" t="s">
        <v>336</v>
      </c>
      <c r="B54" s="341"/>
      <c r="C54" s="325">
        <v>20</v>
      </c>
      <c r="D54" s="342" t="s">
        <v>19</v>
      </c>
      <c r="E54" s="327">
        <v>16.8</v>
      </c>
      <c r="F54" s="325">
        <v>14.2</v>
      </c>
      <c r="G54" s="328">
        <v>16.920000000000002</v>
      </c>
      <c r="H54" s="329"/>
      <c r="I54" s="330">
        <v>17.100000000000001</v>
      </c>
      <c r="J54" s="343">
        <v>0</v>
      </c>
      <c r="K54" s="344">
        <v>17</v>
      </c>
      <c r="L54" s="345">
        <v>18.600000000000001</v>
      </c>
      <c r="M54" s="346">
        <v>19.8</v>
      </c>
      <c r="N54" s="347">
        <v>22</v>
      </c>
      <c r="O54" s="348">
        <f t="shared" si="7"/>
        <v>-3.3999999999999986</v>
      </c>
      <c r="P54" s="337"/>
      <c r="Q54" s="349"/>
      <c r="R54" s="350">
        <v>22.9</v>
      </c>
      <c r="S54" s="349">
        <v>26.6</v>
      </c>
      <c r="T54" s="40"/>
      <c r="U54" s="40"/>
      <c r="V54" s="40"/>
      <c r="W54" s="40"/>
      <c r="X54" s="40"/>
      <c r="Y54" s="40"/>
      <c r="Z54" s="40"/>
      <c r="AA54" s="40"/>
    </row>
    <row r="55" spans="1:27" ht="15" customHeight="1">
      <c r="A55" s="351" t="s">
        <v>337</v>
      </c>
      <c r="B55" s="352"/>
      <c r="C55" s="325">
        <v>20</v>
      </c>
      <c r="D55" s="342" t="s">
        <v>19</v>
      </c>
      <c r="E55" s="327">
        <v>16.3</v>
      </c>
      <c r="F55" s="325">
        <v>16.5</v>
      </c>
      <c r="G55" s="328">
        <v>17.059999999999999</v>
      </c>
      <c r="H55" s="329"/>
      <c r="I55" s="330">
        <v>16.8</v>
      </c>
      <c r="J55" s="343">
        <v>0</v>
      </c>
      <c r="K55" s="344">
        <v>16.5</v>
      </c>
      <c r="L55" s="345">
        <v>18.2</v>
      </c>
      <c r="M55" s="346">
        <v>18.899999999999999</v>
      </c>
      <c r="N55" s="347">
        <v>23</v>
      </c>
      <c r="O55" s="348">
        <f t="shared" si="7"/>
        <v>-4.8000000000000007</v>
      </c>
      <c r="P55" s="337"/>
      <c r="Q55" s="349"/>
      <c r="R55" s="350">
        <v>17.7</v>
      </c>
      <c r="S55" s="349">
        <v>26.6</v>
      </c>
      <c r="T55" s="40"/>
      <c r="U55" s="40"/>
      <c r="V55" s="40"/>
      <c r="W55" s="40"/>
      <c r="X55" s="40"/>
      <c r="Y55" s="40"/>
      <c r="Z55" s="40"/>
      <c r="AA55" s="40"/>
    </row>
    <row r="56" spans="1:27" ht="15" customHeight="1">
      <c r="A56" s="323" t="s">
        <v>338</v>
      </c>
      <c r="B56" s="324"/>
      <c r="C56" s="325" t="s">
        <v>80</v>
      </c>
      <c r="D56" s="342" t="s">
        <v>19</v>
      </c>
      <c r="E56" s="327">
        <v>16.2</v>
      </c>
      <c r="F56" s="325">
        <v>16.600000000000001</v>
      </c>
      <c r="G56" s="328">
        <v>16.670000000000002</v>
      </c>
      <c r="H56" s="329"/>
      <c r="I56" s="330">
        <v>16.899999999999999</v>
      </c>
      <c r="J56" s="343">
        <v>0</v>
      </c>
      <c r="K56" s="344">
        <v>16.899999999999999</v>
      </c>
      <c r="L56" s="345">
        <v>18</v>
      </c>
      <c r="M56" s="346">
        <v>19</v>
      </c>
      <c r="N56" s="353">
        <v>23</v>
      </c>
      <c r="O56" s="348">
        <f t="shared" si="7"/>
        <v>-5</v>
      </c>
      <c r="P56" s="337"/>
      <c r="Q56" s="349"/>
      <c r="R56" s="350">
        <v>16.2</v>
      </c>
      <c r="S56" s="349">
        <v>29.6</v>
      </c>
      <c r="T56" s="40"/>
      <c r="U56" s="40"/>
      <c r="V56" s="40"/>
      <c r="W56" s="40"/>
      <c r="X56" s="40"/>
      <c r="Y56" s="40"/>
      <c r="Z56" s="40"/>
      <c r="AA56" s="40"/>
    </row>
    <row r="57" spans="1:27" ht="15" customHeight="1">
      <c r="A57" s="340" t="s">
        <v>339</v>
      </c>
      <c r="B57" s="341"/>
      <c r="C57" s="325">
        <v>20</v>
      </c>
      <c r="D57" s="342" t="s">
        <v>19</v>
      </c>
      <c r="E57" s="327">
        <v>16</v>
      </c>
      <c r="F57" s="325">
        <v>15.1</v>
      </c>
      <c r="G57" s="328">
        <v>16.399999999999999</v>
      </c>
      <c r="H57" s="329"/>
      <c r="I57" s="354">
        <v>16.899999999999999</v>
      </c>
      <c r="J57" s="355">
        <v>0</v>
      </c>
      <c r="K57" s="356">
        <v>16.899999999999999</v>
      </c>
      <c r="L57" s="357">
        <v>18</v>
      </c>
      <c r="M57" s="358">
        <v>19.100000000000001</v>
      </c>
      <c r="N57" s="359">
        <v>21</v>
      </c>
      <c r="O57" s="360">
        <f t="shared" si="7"/>
        <v>-3</v>
      </c>
      <c r="P57" s="337"/>
      <c r="Q57" s="361"/>
      <c r="R57" s="362">
        <v>21</v>
      </c>
      <c r="S57" s="361">
        <v>27</v>
      </c>
      <c r="T57" s="40"/>
      <c r="U57" s="40"/>
      <c r="V57" s="40"/>
      <c r="W57" s="40"/>
      <c r="X57" s="40"/>
      <c r="Y57" s="40"/>
      <c r="Z57" s="40"/>
      <c r="AA57" s="40"/>
    </row>
    <row r="58" spans="1:27" ht="15" customHeight="1">
      <c r="A58" s="363" t="s">
        <v>340</v>
      </c>
      <c r="B58" s="364">
        <v>16.5</v>
      </c>
      <c r="C58" s="365"/>
      <c r="D58" s="366"/>
      <c r="E58" s="367"/>
      <c r="F58" s="365"/>
      <c r="G58" s="368"/>
      <c r="H58" s="369"/>
      <c r="I58" s="370">
        <f>SUM(I52:I57)/6</f>
        <v>16.783333333333335</v>
      </c>
      <c r="J58" s="371"/>
      <c r="K58" s="370">
        <f t="shared" ref="K58:M58" si="8">SUM(K52:K57)/6</f>
        <v>16.766666666666666</v>
      </c>
      <c r="L58" s="372">
        <f t="shared" si="8"/>
        <v>17.95</v>
      </c>
      <c r="M58" s="373">
        <f t="shared" si="8"/>
        <v>19</v>
      </c>
      <c r="N58" s="374"/>
      <c r="O58" s="375">
        <f>SUM(O52:O57)/6</f>
        <v>-3.5499999999999994</v>
      </c>
      <c r="P58" s="376"/>
      <c r="Q58" s="377"/>
      <c r="R58" s="378">
        <f t="shared" ref="R58:S58" si="9">SUM(R52:R57)/6</f>
        <v>19.5</v>
      </c>
      <c r="S58" s="379">
        <f t="shared" si="9"/>
        <v>25.083333333333332</v>
      </c>
      <c r="T58" s="40"/>
      <c r="U58" s="40"/>
      <c r="V58" s="40"/>
      <c r="W58" s="40"/>
      <c r="X58" s="40"/>
      <c r="Y58" s="40"/>
      <c r="Z58" s="40"/>
      <c r="AA58" s="40"/>
    </row>
    <row r="59" spans="1:27" ht="15" customHeight="1">
      <c r="A59" s="40"/>
      <c r="B59" s="40"/>
      <c r="I59" s="40"/>
      <c r="J59" s="40"/>
      <c r="K59" s="40"/>
      <c r="L59" s="40"/>
      <c r="M59" s="40"/>
      <c r="N59" s="40"/>
      <c r="O59" s="40"/>
      <c r="P59" s="40"/>
      <c r="Q59" s="380"/>
      <c r="R59" s="381"/>
      <c r="S59" s="382"/>
      <c r="T59" s="40"/>
      <c r="U59" s="40"/>
      <c r="V59" s="40"/>
      <c r="W59" s="40"/>
      <c r="X59" s="40"/>
      <c r="Y59" s="40"/>
      <c r="Z59" s="40"/>
      <c r="AA59" s="40"/>
    </row>
    <row r="60" spans="1:27" ht="14">
      <c r="A60" s="40"/>
      <c r="B60" s="40"/>
      <c r="I60" s="40"/>
      <c r="J60" s="40"/>
      <c r="K60" s="40"/>
      <c r="L60" s="40"/>
      <c r="M60" s="40"/>
      <c r="N60" s="40"/>
      <c r="O60" s="40"/>
      <c r="P60" s="40"/>
      <c r="Q60" s="431" t="s">
        <v>234</v>
      </c>
      <c r="R60" s="383" t="s">
        <v>341</v>
      </c>
      <c r="S60" s="384"/>
      <c r="T60" s="40"/>
      <c r="U60" s="40"/>
      <c r="V60" s="40"/>
      <c r="W60" s="40"/>
      <c r="X60" s="40"/>
      <c r="Y60" s="40"/>
      <c r="Z60" s="40"/>
      <c r="AA60" s="40"/>
    </row>
    <row r="61" spans="1:27" ht="14">
      <c r="A61" s="40"/>
      <c r="B61" s="40"/>
      <c r="I61" s="40"/>
      <c r="J61" s="40"/>
      <c r="K61" s="40"/>
      <c r="L61" s="40"/>
      <c r="M61" s="40"/>
      <c r="N61" s="40"/>
      <c r="O61" s="40"/>
      <c r="P61" s="40"/>
      <c r="Q61" s="432"/>
      <c r="R61" s="385" t="s">
        <v>342</v>
      </c>
      <c r="S61" s="386"/>
      <c r="T61" s="40"/>
      <c r="U61" s="40"/>
      <c r="V61" s="40"/>
      <c r="W61" s="40"/>
      <c r="X61" s="40"/>
      <c r="Y61" s="40"/>
      <c r="Z61" s="40"/>
      <c r="AA61" s="40"/>
    </row>
    <row r="62" spans="1:27" ht="14">
      <c r="A62" s="40"/>
      <c r="B62" s="40"/>
      <c r="I62" s="40"/>
      <c r="J62" s="40"/>
      <c r="K62" s="40"/>
      <c r="L62" s="40"/>
      <c r="M62" s="40"/>
      <c r="N62" s="40"/>
      <c r="O62" s="40"/>
      <c r="P62" s="40"/>
      <c r="Q62" s="433"/>
      <c r="R62" s="387" t="s">
        <v>343</v>
      </c>
      <c r="S62" s="388"/>
      <c r="T62" s="40"/>
      <c r="U62" s="40"/>
      <c r="V62" s="40"/>
      <c r="W62" s="40"/>
      <c r="X62" s="40"/>
      <c r="Y62" s="40"/>
      <c r="Z62" s="40"/>
      <c r="AA62" s="40"/>
    </row>
    <row r="63" spans="1:27" ht="14"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1:27" ht="14"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spans="1:27" ht="104">
      <c r="A65" s="389" t="s">
        <v>344</v>
      </c>
      <c r="B65" s="390"/>
      <c r="C65" s="391" t="s">
        <v>345</v>
      </c>
      <c r="D65" s="392" t="s">
        <v>346</v>
      </c>
      <c r="E65" s="391" t="s">
        <v>347</v>
      </c>
      <c r="F65" s="392" t="s">
        <v>348</v>
      </c>
      <c r="G65" s="393"/>
      <c r="H65" s="391" t="s">
        <v>349</v>
      </c>
      <c r="I65" s="394" t="s">
        <v>350</v>
      </c>
      <c r="J65" s="395" t="s">
        <v>351</v>
      </c>
      <c r="K65" s="392" t="s">
        <v>352</v>
      </c>
      <c r="L65" s="392" t="s">
        <v>329</v>
      </c>
      <c r="M65" s="396" t="s">
        <v>330</v>
      </c>
      <c r="N65" s="76" t="s">
        <v>353</v>
      </c>
      <c r="O65" s="40"/>
      <c r="P65" s="391" t="s">
        <v>349</v>
      </c>
      <c r="Q65" s="394" t="s">
        <v>350</v>
      </c>
      <c r="R65" s="395" t="s">
        <v>351</v>
      </c>
      <c r="S65" s="392" t="s">
        <v>352</v>
      </c>
      <c r="T65" s="392" t="s">
        <v>329</v>
      </c>
      <c r="U65" s="396" t="s">
        <v>330</v>
      </c>
      <c r="V65" s="40"/>
      <c r="W65" s="40"/>
      <c r="X65" s="40"/>
      <c r="Y65" s="40"/>
      <c r="Z65" s="40"/>
      <c r="AA65" s="40"/>
    </row>
    <row r="66" spans="1:27" ht="14">
      <c r="A66" s="323" t="s">
        <v>335</v>
      </c>
      <c r="B66" s="324"/>
      <c r="C66" s="397"/>
      <c r="D66" s="398"/>
      <c r="E66" s="398"/>
      <c r="F66" s="353"/>
      <c r="G66" s="399">
        <v>0</v>
      </c>
      <c r="H66" s="397"/>
      <c r="I66" s="398"/>
      <c r="J66" s="398"/>
      <c r="K66" s="353"/>
      <c r="L66" s="353">
        <v>18</v>
      </c>
      <c r="M66" s="400">
        <f t="shared" ref="M66:M70" si="10">SUM(F66-L66)</f>
        <v>-18</v>
      </c>
      <c r="N66" s="40"/>
      <c r="O66" s="40"/>
      <c r="P66" s="397"/>
      <c r="Q66" s="398"/>
      <c r="R66" s="398"/>
      <c r="S66" s="353"/>
      <c r="T66" s="353"/>
      <c r="U66" s="400">
        <f t="shared" ref="U66:U70" si="11">SUM(N66-T66)</f>
        <v>0</v>
      </c>
      <c r="V66" s="40"/>
      <c r="W66" s="40"/>
      <c r="X66" s="40"/>
      <c r="Y66" s="40"/>
      <c r="Z66" s="40"/>
      <c r="AA66" s="40"/>
    </row>
    <row r="67" spans="1:27" ht="14">
      <c r="A67" s="340" t="s">
        <v>261</v>
      </c>
      <c r="B67" s="341"/>
      <c r="C67" s="401"/>
      <c r="D67" s="402"/>
      <c r="E67" s="402"/>
      <c r="F67" s="347"/>
      <c r="G67" s="403">
        <v>0</v>
      </c>
      <c r="H67" s="401"/>
      <c r="I67" s="402"/>
      <c r="J67" s="402"/>
      <c r="K67" s="347"/>
      <c r="L67" s="347">
        <v>22</v>
      </c>
      <c r="M67" s="348">
        <f t="shared" si="10"/>
        <v>-22</v>
      </c>
      <c r="N67" s="40"/>
      <c r="O67" s="40"/>
      <c r="P67" s="401"/>
      <c r="Q67" s="402"/>
      <c r="R67" s="402"/>
      <c r="S67" s="347"/>
      <c r="T67" s="347"/>
      <c r="U67" s="348">
        <f t="shared" si="11"/>
        <v>0</v>
      </c>
      <c r="V67" s="40"/>
      <c r="W67" s="40"/>
      <c r="X67" s="40"/>
      <c r="Y67" s="40"/>
      <c r="Z67" s="40"/>
      <c r="AA67" s="40"/>
    </row>
    <row r="68" spans="1:27" ht="14">
      <c r="A68" s="340" t="s">
        <v>336</v>
      </c>
      <c r="B68" s="341"/>
      <c r="C68" s="401"/>
      <c r="D68" s="402"/>
      <c r="E68" s="402"/>
      <c r="F68" s="347"/>
      <c r="G68" s="403">
        <v>0</v>
      </c>
      <c r="H68" s="401"/>
      <c r="I68" s="402"/>
      <c r="J68" s="402"/>
      <c r="K68" s="347"/>
      <c r="L68" s="347">
        <v>22</v>
      </c>
      <c r="M68" s="348">
        <f t="shared" si="10"/>
        <v>-22</v>
      </c>
      <c r="N68" s="40"/>
      <c r="O68" s="40"/>
      <c r="P68" s="401"/>
      <c r="Q68" s="402"/>
      <c r="R68" s="402"/>
      <c r="S68" s="347"/>
      <c r="T68" s="347"/>
      <c r="U68" s="348">
        <f t="shared" si="11"/>
        <v>0</v>
      </c>
      <c r="V68" s="40"/>
      <c r="W68" s="40"/>
      <c r="X68" s="40"/>
      <c r="Y68" s="40"/>
      <c r="Z68" s="40"/>
      <c r="AA68" s="40"/>
    </row>
    <row r="69" spans="1:27" ht="14">
      <c r="A69" s="351" t="s">
        <v>337</v>
      </c>
      <c r="B69" s="352"/>
      <c r="C69" s="401"/>
      <c r="D69" s="402"/>
      <c r="E69" s="402"/>
      <c r="F69" s="347"/>
      <c r="G69" s="403">
        <v>0</v>
      </c>
      <c r="H69" s="401"/>
      <c r="I69" s="402"/>
      <c r="J69" s="402"/>
      <c r="K69" s="347"/>
      <c r="L69" s="347">
        <v>23</v>
      </c>
      <c r="M69" s="348">
        <f t="shared" si="10"/>
        <v>-23</v>
      </c>
      <c r="N69" s="40"/>
      <c r="O69" s="40"/>
      <c r="P69" s="401"/>
      <c r="Q69" s="402"/>
      <c r="R69" s="402"/>
      <c r="S69" s="347"/>
      <c r="T69" s="347"/>
      <c r="U69" s="348">
        <f t="shared" si="11"/>
        <v>0</v>
      </c>
      <c r="V69" s="40"/>
      <c r="W69" s="40"/>
      <c r="X69" s="40"/>
      <c r="Y69" s="40"/>
      <c r="Z69" s="40"/>
      <c r="AA69" s="40"/>
    </row>
    <row r="70" spans="1:27" ht="14">
      <c r="A70" s="340" t="s">
        <v>339</v>
      </c>
      <c r="B70" s="341"/>
      <c r="C70" s="404"/>
      <c r="D70" s="405"/>
      <c r="E70" s="405"/>
      <c r="F70" s="406"/>
      <c r="G70" s="407">
        <v>0</v>
      </c>
      <c r="H70" s="404"/>
      <c r="I70" s="405"/>
      <c r="J70" s="405"/>
      <c r="K70" s="406"/>
      <c r="L70" s="406">
        <v>22</v>
      </c>
      <c r="M70" s="408">
        <f t="shared" si="10"/>
        <v>-22</v>
      </c>
      <c r="N70" s="40"/>
      <c r="O70" s="40"/>
      <c r="P70" s="404"/>
      <c r="Q70" s="405"/>
      <c r="R70" s="405"/>
      <c r="S70" s="406"/>
      <c r="T70" s="406"/>
      <c r="U70" s="408">
        <f t="shared" si="11"/>
        <v>0</v>
      </c>
      <c r="V70" s="40"/>
      <c r="W70" s="40"/>
      <c r="X70" s="40"/>
      <c r="Y70" s="40"/>
      <c r="Z70" s="40"/>
      <c r="AA70" s="40"/>
    </row>
    <row r="71" spans="1:27" ht="14">
      <c r="A71" s="409" t="s">
        <v>354</v>
      </c>
      <c r="B71" s="390"/>
      <c r="C71" s="410"/>
      <c r="D71" s="411"/>
      <c r="E71" s="410"/>
      <c r="F71" s="411"/>
      <c r="G71" s="412">
        <f>SUM(G66:G70)/6</f>
        <v>0</v>
      </c>
      <c r="H71" s="410"/>
      <c r="I71" s="411"/>
      <c r="J71" s="410"/>
      <c r="K71" s="411"/>
      <c r="L71" s="413"/>
      <c r="M71" s="414">
        <f>SUM(M66:M70)/6</f>
        <v>-17.833333333333332</v>
      </c>
      <c r="N71" s="40"/>
      <c r="O71" s="40"/>
      <c r="P71" s="410"/>
      <c r="Q71" s="411"/>
      <c r="R71" s="410"/>
      <c r="S71" s="411"/>
      <c r="T71" s="413"/>
      <c r="U71" s="414">
        <f>SUM(U66:U70)/6</f>
        <v>0</v>
      </c>
      <c r="V71" s="40"/>
      <c r="W71" s="40"/>
      <c r="X71" s="40"/>
      <c r="Y71" s="40"/>
      <c r="Z71" s="40"/>
      <c r="AA71" s="40"/>
    </row>
    <row r="72" spans="1:27" ht="14"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 spans="1:27" ht="26">
      <c r="A73" s="415" t="s">
        <v>355</v>
      </c>
      <c r="B73" s="416"/>
      <c r="C73" s="417" t="s">
        <v>356</v>
      </c>
      <c r="D73" s="417" t="s">
        <v>357</v>
      </c>
      <c r="E73" s="417" t="s">
        <v>358</v>
      </c>
      <c r="F73" s="418" t="s">
        <v>359</v>
      </c>
      <c r="G73" s="418" t="s">
        <v>360</v>
      </c>
      <c r="H73" s="417" t="s">
        <v>361</v>
      </c>
      <c r="I73" s="417" t="s">
        <v>362</v>
      </c>
      <c r="J73" s="419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spans="1:27" ht="14">
      <c r="A74" s="420" t="s">
        <v>363</v>
      </c>
      <c r="B74" s="420"/>
      <c r="C74" s="421">
        <v>0</v>
      </c>
      <c r="D74" s="421"/>
      <c r="E74" s="421"/>
      <c r="F74" s="421"/>
      <c r="G74" s="421">
        <f t="shared" ref="G74:G78" si="12">SUM(C74:F74)</f>
        <v>0</v>
      </c>
      <c r="H74" s="422" t="s">
        <v>80</v>
      </c>
      <c r="I74" s="421">
        <v>0</v>
      </c>
      <c r="J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spans="1:27" ht="14">
      <c r="A75" s="420" t="s">
        <v>364</v>
      </c>
      <c r="B75" s="420"/>
      <c r="C75" s="421">
        <v>1</v>
      </c>
      <c r="D75" s="421"/>
      <c r="E75" s="421"/>
      <c r="F75" s="421"/>
      <c r="G75" s="421">
        <f t="shared" si="12"/>
        <v>1</v>
      </c>
      <c r="H75" s="422">
        <v>3</v>
      </c>
      <c r="I75" s="421">
        <v>2</v>
      </c>
      <c r="J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spans="1:27" ht="14">
      <c r="A76" s="420" t="s">
        <v>365</v>
      </c>
      <c r="B76" s="420"/>
      <c r="C76" s="421">
        <v>0</v>
      </c>
      <c r="D76" s="421">
        <v>0</v>
      </c>
      <c r="E76" s="421">
        <v>0</v>
      </c>
      <c r="F76" s="421">
        <v>0</v>
      </c>
      <c r="G76" s="421">
        <f t="shared" si="12"/>
        <v>0</v>
      </c>
      <c r="H76" s="12" t="s">
        <v>80</v>
      </c>
      <c r="I76" s="421">
        <v>0</v>
      </c>
      <c r="J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spans="1:27" ht="14">
      <c r="A77" s="423" t="s">
        <v>366</v>
      </c>
      <c r="B77" s="420"/>
      <c r="C77" s="421">
        <v>0</v>
      </c>
      <c r="D77" s="421"/>
      <c r="E77" s="421"/>
      <c r="F77" s="421"/>
      <c r="G77" s="421">
        <f t="shared" si="12"/>
        <v>0</v>
      </c>
      <c r="H77" s="422">
        <v>22</v>
      </c>
      <c r="I77" s="421"/>
      <c r="J77" s="424"/>
      <c r="L77" s="146"/>
      <c r="M77" s="146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spans="1:27" ht="14">
      <c r="A78" s="423" t="s">
        <v>367</v>
      </c>
      <c r="B78" s="420"/>
      <c r="C78" s="421">
        <v>0</v>
      </c>
      <c r="D78" s="421"/>
      <c r="E78" s="421"/>
      <c r="F78" s="421"/>
      <c r="G78" s="421">
        <f t="shared" si="12"/>
        <v>0</v>
      </c>
      <c r="H78" s="422">
        <v>20</v>
      </c>
      <c r="I78" s="421"/>
      <c r="J78" s="424"/>
      <c r="L78" s="146"/>
      <c r="M78" s="146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 spans="1:27" ht="14">
      <c r="A79" s="423" t="s">
        <v>368</v>
      </c>
      <c r="B79" s="420"/>
      <c r="C79" s="421"/>
      <c r="D79" s="421"/>
      <c r="E79" s="421"/>
      <c r="F79" s="421"/>
      <c r="G79" s="421"/>
      <c r="H79" s="422"/>
      <c r="I79" s="421"/>
      <c r="J79" s="424"/>
      <c r="L79" s="146"/>
      <c r="M79" s="146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spans="1:27" ht="14">
      <c r="A80" s="423" t="s">
        <v>369</v>
      </c>
      <c r="B80" s="420"/>
      <c r="C80" s="421"/>
      <c r="D80" s="421"/>
      <c r="E80" s="421"/>
      <c r="F80" s="421"/>
      <c r="G80" s="421"/>
      <c r="H80" s="422"/>
      <c r="I80" s="421"/>
      <c r="J80" s="424"/>
      <c r="L80" s="146"/>
      <c r="M80" s="146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spans="1:27" ht="14">
      <c r="A81" s="420" t="s">
        <v>370</v>
      </c>
      <c r="B81" s="420"/>
      <c r="C81" s="421">
        <v>33</v>
      </c>
      <c r="D81" s="421">
        <v>3</v>
      </c>
      <c r="E81" s="421">
        <v>1</v>
      </c>
      <c r="F81" s="421"/>
      <c r="G81" s="421">
        <v>38</v>
      </c>
      <c r="H81" s="422"/>
      <c r="I81" s="421"/>
      <c r="J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spans="1:27" ht="14">
      <c r="A82" s="423" t="s">
        <v>366</v>
      </c>
      <c r="B82" s="420"/>
      <c r="C82" s="421">
        <v>22</v>
      </c>
      <c r="D82" s="421">
        <v>1</v>
      </c>
      <c r="E82" s="421"/>
      <c r="F82" s="421"/>
      <c r="G82" s="421">
        <v>24</v>
      </c>
      <c r="H82" s="422"/>
      <c r="I82" s="421"/>
      <c r="J82" s="424"/>
      <c r="L82" s="146"/>
      <c r="M82" s="146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spans="1:27" ht="14">
      <c r="A83" s="423" t="s">
        <v>367</v>
      </c>
      <c r="B83" s="420"/>
      <c r="C83" s="421">
        <v>11</v>
      </c>
      <c r="D83" s="421">
        <v>1</v>
      </c>
      <c r="E83" s="421">
        <v>1</v>
      </c>
      <c r="F83" s="421"/>
      <c r="G83" s="421">
        <f>SUM(C83:F83)</f>
        <v>13</v>
      </c>
      <c r="H83" s="422"/>
      <c r="I83" s="421"/>
      <c r="J83" s="424"/>
      <c r="L83" s="146"/>
      <c r="M83" s="146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spans="1:27" ht="14">
      <c r="A84" s="423" t="s">
        <v>368</v>
      </c>
      <c r="B84" s="420"/>
      <c r="C84" s="421"/>
      <c r="D84" s="421"/>
      <c r="E84" s="421"/>
      <c r="F84" s="421"/>
      <c r="G84" s="421"/>
      <c r="H84" s="422"/>
      <c r="I84" s="421"/>
      <c r="J84" s="424"/>
      <c r="L84" s="146"/>
      <c r="M84" s="146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spans="1:27" ht="14">
      <c r="A85" s="423" t="s">
        <v>369</v>
      </c>
      <c r="B85" s="420"/>
      <c r="C85" s="421">
        <v>1</v>
      </c>
      <c r="D85" s="421">
        <v>1</v>
      </c>
      <c r="E85" s="421"/>
      <c r="F85" s="421"/>
      <c r="G85" s="421">
        <v>2</v>
      </c>
      <c r="H85" s="422"/>
      <c r="I85" s="421"/>
      <c r="J85" s="424"/>
      <c r="L85" s="146"/>
      <c r="M85" s="146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spans="1:27" ht="14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spans="1:27" ht="14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  <row r="88" spans="1:27" ht="14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</row>
    <row r="89" spans="1:27" ht="14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</row>
    <row r="90" spans="1:27" ht="14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</row>
    <row r="91" spans="1:27" ht="14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</row>
    <row r="92" spans="1:27" ht="14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</row>
    <row r="93" spans="1:27" ht="14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</row>
    <row r="94" spans="1:27" ht="14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</row>
    <row r="95" spans="1:27" ht="14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</row>
    <row r="96" spans="1:27" ht="14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</row>
    <row r="97" spans="1:27" ht="14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27" ht="14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</row>
    <row r="99" spans="1:27" ht="14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</row>
    <row r="100" spans="1:27" ht="14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</row>
    <row r="101" spans="1:27" ht="14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</row>
    <row r="102" spans="1:27" ht="14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</row>
    <row r="103" spans="1:27" ht="14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</row>
    <row r="104" spans="1:27" ht="14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</row>
    <row r="105" spans="1:27" ht="14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</row>
    <row r="106" spans="1:27" ht="14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</row>
    <row r="107" spans="1:27" ht="14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</row>
    <row r="108" spans="1:27" ht="14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</row>
    <row r="109" spans="1:27" ht="14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</row>
    <row r="110" spans="1:27" ht="14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</row>
    <row r="111" spans="1:27" ht="14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</row>
    <row r="112" spans="1:27" ht="14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</row>
    <row r="113" spans="1:27" ht="14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</row>
    <row r="114" spans="1:27" ht="14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</row>
    <row r="115" spans="1:27" ht="14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</row>
    <row r="116" spans="1:27" ht="14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</row>
    <row r="117" spans="1:27" ht="14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</row>
    <row r="118" spans="1:27" ht="14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</row>
    <row r="119" spans="1:27" ht="14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  <row r="120" spans="1:27" ht="14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</row>
    <row r="121" spans="1:27" ht="14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</row>
    <row r="122" spans="1:27" ht="14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</row>
    <row r="123" spans="1:27" ht="14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</row>
    <row r="124" spans="1:27" ht="14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</row>
    <row r="125" spans="1:27" ht="14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</row>
    <row r="126" spans="1:27" ht="14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  <row r="127" spans="1:27" ht="14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</row>
    <row r="128" spans="1:27" ht="14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</row>
    <row r="129" spans="1:27" ht="14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</row>
    <row r="130" spans="1:27" ht="14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</row>
    <row r="131" spans="1:27" ht="14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</row>
    <row r="132" spans="1:27" ht="14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</row>
    <row r="133" spans="1:27" ht="14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</row>
    <row r="134" spans="1:27" ht="14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</row>
    <row r="135" spans="1:27" ht="14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</row>
    <row r="136" spans="1:27" ht="14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</row>
    <row r="137" spans="1:27" ht="14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</row>
    <row r="138" spans="1:27" ht="14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</row>
    <row r="139" spans="1:27" ht="14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</row>
    <row r="140" spans="1:27" ht="14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</row>
    <row r="141" spans="1:27" ht="14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</row>
    <row r="142" spans="1:27" ht="14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</row>
    <row r="143" spans="1:27" ht="14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</row>
    <row r="144" spans="1:27" ht="14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</row>
    <row r="145" spans="1:27" ht="14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</row>
    <row r="146" spans="1:27" ht="14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</row>
    <row r="147" spans="1:27" ht="14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</row>
    <row r="148" spans="1:27" ht="14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</row>
    <row r="149" spans="1:27" ht="14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</row>
    <row r="150" spans="1:27" ht="14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</row>
    <row r="151" spans="1:27" ht="14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</row>
    <row r="152" spans="1:27" ht="14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</row>
    <row r="153" spans="1:27" ht="14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</row>
    <row r="154" spans="1:27" ht="14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</row>
    <row r="155" spans="1:27" ht="14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</row>
    <row r="156" spans="1:27" ht="14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</row>
    <row r="157" spans="1:27" ht="14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</row>
    <row r="158" spans="1:27" ht="14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</row>
    <row r="159" spans="1:27" ht="14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</row>
    <row r="160" spans="1:27" ht="14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</row>
    <row r="161" spans="1:27" ht="14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</row>
    <row r="162" spans="1:27" ht="14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</row>
    <row r="163" spans="1:27" ht="14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</row>
    <row r="164" spans="1:27" ht="14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</row>
    <row r="165" spans="1:27" ht="14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</row>
    <row r="166" spans="1:27" ht="14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</row>
    <row r="167" spans="1:27" ht="14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</row>
    <row r="168" spans="1:27" ht="14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</row>
    <row r="169" spans="1:27" ht="14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</row>
    <row r="170" spans="1:27" ht="14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</row>
    <row r="171" spans="1:27" ht="14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</row>
    <row r="172" spans="1:27" ht="14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</row>
    <row r="173" spans="1:27" ht="14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</row>
    <row r="174" spans="1:27" ht="14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</row>
    <row r="175" spans="1:27" ht="14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</row>
    <row r="176" spans="1:27" ht="14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</row>
    <row r="177" spans="1:27" ht="14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</row>
    <row r="178" spans="1:27" ht="14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</row>
    <row r="179" spans="1:27" ht="14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</row>
    <row r="180" spans="1:27" ht="14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</row>
    <row r="181" spans="1:27" ht="14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</row>
    <row r="182" spans="1:27" ht="14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</row>
    <row r="183" spans="1:27" ht="14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</row>
    <row r="184" spans="1:27" ht="14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</row>
    <row r="185" spans="1:27" ht="14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</row>
    <row r="186" spans="1:27" ht="14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</row>
    <row r="187" spans="1:27" ht="14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</row>
    <row r="188" spans="1:27" ht="14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</row>
    <row r="189" spans="1:27" ht="14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</row>
    <row r="190" spans="1:27" ht="14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</row>
    <row r="191" spans="1:27" ht="14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</row>
    <row r="192" spans="1:27" ht="14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</row>
    <row r="193" spans="1:27" ht="14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</row>
    <row r="194" spans="1:27" ht="14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</row>
    <row r="195" spans="1:27" ht="14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</row>
    <row r="196" spans="1:27" ht="14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</row>
    <row r="197" spans="1:27" ht="14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</row>
    <row r="198" spans="1:27" ht="14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</row>
    <row r="199" spans="1:27" ht="14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</row>
    <row r="200" spans="1:27" ht="14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</row>
    <row r="201" spans="1:27" ht="14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</row>
    <row r="202" spans="1:27" ht="14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</row>
    <row r="203" spans="1:27" ht="14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</row>
    <row r="204" spans="1:27" ht="14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</row>
    <row r="205" spans="1:27" ht="14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</row>
    <row r="206" spans="1:27" ht="14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</row>
    <row r="207" spans="1:27" ht="14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</row>
    <row r="208" spans="1:27" ht="14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</row>
    <row r="209" spans="1:27" ht="14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</row>
    <row r="210" spans="1:27" ht="14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</row>
    <row r="211" spans="1:27" ht="14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</row>
    <row r="212" spans="1:27" ht="14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</row>
    <row r="213" spans="1:27" ht="14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</row>
    <row r="214" spans="1:27" ht="14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</row>
    <row r="215" spans="1:27" ht="14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</row>
    <row r="216" spans="1:27" ht="14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</row>
    <row r="217" spans="1:27" ht="14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</row>
    <row r="218" spans="1:27" ht="14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</row>
    <row r="219" spans="1:27" ht="14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</row>
    <row r="220" spans="1:27" ht="14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</row>
    <row r="221" spans="1:27" ht="14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</row>
    <row r="222" spans="1:27" ht="14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</row>
    <row r="223" spans="1:27" ht="14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</row>
    <row r="224" spans="1:27" ht="14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</row>
    <row r="225" spans="1:27" ht="14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</row>
    <row r="226" spans="1:27" ht="14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</row>
    <row r="227" spans="1:27" ht="14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</row>
    <row r="228" spans="1:27" ht="14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</row>
    <row r="229" spans="1:27" ht="14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</row>
    <row r="230" spans="1:27" ht="14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</row>
    <row r="231" spans="1:27" ht="14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</row>
    <row r="232" spans="1:27" ht="14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</row>
    <row r="233" spans="1:27" ht="14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</row>
    <row r="234" spans="1:27" ht="14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</row>
    <row r="235" spans="1:27" ht="14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</row>
    <row r="236" spans="1:27" ht="14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</row>
    <row r="237" spans="1:27" ht="14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</row>
    <row r="238" spans="1:27" ht="14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</row>
    <row r="239" spans="1:27" ht="14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</row>
    <row r="240" spans="1:27" ht="14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</row>
    <row r="241" spans="1:27" ht="14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</row>
    <row r="242" spans="1:27" ht="14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</row>
    <row r="243" spans="1:27" ht="14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</row>
    <row r="244" spans="1:27" ht="14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</row>
    <row r="245" spans="1:27" ht="14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</row>
    <row r="246" spans="1:27" ht="14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</row>
    <row r="247" spans="1:27" ht="14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</row>
    <row r="248" spans="1:27" ht="14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</row>
    <row r="249" spans="1:27" ht="14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</row>
    <row r="250" spans="1:27" ht="14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</row>
    <row r="251" spans="1:27" ht="14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</row>
    <row r="252" spans="1:27" ht="14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</row>
    <row r="253" spans="1:27" ht="14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</row>
    <row r="254" spans="1:27" ht="14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</row>
    <row r="255" spans="1:27" ht="14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</row>
    <row r="256" spans="1:27" ht="14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</row>
    <row r="257" spans="1:27" ht="14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</row>
    <row r="258" spans="1:27" ht="14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</row>
    <row r="259" spans="1:27" ht="14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</row>
    <row r="260" spans="1:27" ht="14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</row>
    <row r="261" spans="1:27" ht="14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</row>
    <row r="262" spans="1:27" ht="14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</row>
    <row r="263" spans="1:27" ht="14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</row>
    <row r="264" spans="1:27" ht="14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</row>
    <row r="265" spans="1:27" ht="14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</row>
    <row r="266" spans="1:27" ht="14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</row>
    <row r="267" spans="1:27" ht="14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</row>
    <row r="268" spans="1:27" ht="14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</row>
    <row r="269" spans="1:27" ht="14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</row>
    <row r="270" spans="1:27" ht="14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</row>
    <row r="271" spans="1:27" ht="14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</row>
    <row r="272" spans="1:27" ht="14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</row>
    <row r="273" spans="1:27" ht="14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</row>
    <row r="274" spans="1:27" ht="14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</row>
    <row r="275" spans="1:27" ht="14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</row>
    <row r="276" spans="1:27" ht="14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</row>
    <row r="277" spans="1:27" ht="14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</row>
    <row r="278" spans="1:27" ht="14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</row>
    <row r="279" spans="1:27" ht="14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</row>
    <row r="280" spans="1:27" ht="14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</row>
    <row r="281" spans="1:27" ht="14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</row>
    <row r="282" spans="1:27" ht="14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</row>
    <row r="283" spans="1:27" ht="14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</row>
    <row r="284" spans="1:27" ht="14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</row>
    <row r="285" spans="1:27" ht="14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</row>
    <row r="286" spans="1:27" ht="14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</row>
    <row r="287" spans="1:27" ht="14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</row>
    <row r="288" spans="1:27" ht="14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</row>
    <row r="289" spans="1:27" ht="14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</row>
    <row r="290" spans="1:27" ht="14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</row>
    <row r="291" spans="1:27" ht="14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</row>
    <row r="292" spans="1:27" ht="14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</row>
    <row r="293" spans="1:27" ht="14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</row>
    <row r="294" spans="1:27" ht="14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</row>
    <row r="295" spans="1:27" ht="14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</row>
    <row r="296" spans="1:27" ht="14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</row>
    <row r="297" spans="1:27" ht="14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</row>
    <row r="298" spans="1:27" ht="14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</row>
    <row r="299" spans="1:27" ht="14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</row>
    <row r="300" spans="1:27" ht="14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</row>
    <row r="301" spans="1:27" ht="14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</row>
    <row r="302" spans="1:27" ht="14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</row>
    <row r="303" spans="1:27" ht="14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</row>
    <row r="304" spans="1:27" ht="14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</row>
    <row r="305" spans="1:27" ht="14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</row>
    <row r="306" spans="1:27" ht="14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</row>
    <row r="307" spans="1:27" ht="14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</row>
    <row r="308" spans="1:27" ht="14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</row>
    <row r="309" spans="1:27" ht="14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</row>
    <row r="310" spans="1:27" ht="14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</row>
    <row r="311" spans="1:27" ht="14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</row>
    <row r="312" spans="1:27" ht="14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</row>
    <row r="313" spans="1:27" ht="14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</row>
    <row r="314" spans="1:27" ht="14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</row>
    <row r="315" spans="1:27" ht="14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</row>
    <row r="316" spans="1:27" ht="14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</row>
    <row r="317" spans="1:27" ht="14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</row>
    <row r="318" spans="1:27" ht="14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</row>
    <row r="319" spans="1:27" ht="14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</row>
    <row r="320" spans="1:27" ht="14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</row>
    <row r="321" spans="1:27" ht="14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</row>
    <row r="322" spans="1:27" ht="14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</row>
    <row r="323" spans="1:27" ht="14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</row>
    <row r="324" spans="1:27" ht="14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</row>
    <row r="325" spans="1:27" ht="14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</row>
    <row r="326" spans="1:27" ht="14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</row>
    <row r="327" spans="1:27" ht="14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</row>
    <row r="328" spans="1:27" ht="14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</row>
    <row r="329" spans="1:27" ht="14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</row>
    <row r="330" spans="1:27" ht="14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</row>
    <row r="331" spans="1:27" ht="14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</row>
    <row r="332" spans="1:27" ht="14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</row>
    <row r="333" spans="1:27" ht="14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</row>
    <row r="334" spans="1:27" ht="14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</row>
    <row r="335" spans="1:27" ht="14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</row>
    <row r="336" spans="1:27" ht="14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</row>
    <row r="337" spans="1:27" ht="14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</row>
    <row r="338" spans="1:27" ht="14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</row>
    <row r="339" spans="1:27" ht="14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</row>
    <row r="340" spans="1:27" ht="14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</row>
    <row r="341" spans="1:27" ht="14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</row>
    <row r="342" spans="1:27" ht="14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</row>
    <row r="343" spans="1:27" ht="14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</row>
    <row r="344" spans="1:27" ht="14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</row>
    <row r="345" spans="1:27" ht="14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</row>
    <row r="346" spans="1:27" ht="14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</row>
    <row r="347" spans="1:27" ht="14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</row>
    <row r="348" spans="1:27" ht="14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</row>
    <row r="349" spans="1:27" ht="14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</row>
    <row r="350" spans="1:27" ht="14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</row>
    <row r="351" spans="1:27" ht="14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</row>
    <row r="352" spans="1:27" ht="14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</row>
    <row r="353" spans="1:27" ht="14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</row>
    <row r="354" spans="1:27" ht="14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</row>
    <row r="355" spans="1:27" ht="14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</row>
    <row r="356" spans="1:27" ht="14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</row>
    <row r="357" spans="1:27" ht="14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</row>
    <row r="358" spans="1:27" ht="14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</row>
    <row r="359" spans="1:27" ht="14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</row>
    <row r="360" spans="1:27" ht="14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</row>
    <row r="361" spans="1:27" ht="14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</row>
    <row r="362" spans="1:27" ht="14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</row>
    <row r="363" spans="1:27" ht="14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</row>
    <row r="364" spans="1:27" ht="14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</row>
    <row r="365" spans="1:27" ht="14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</row>
    <row r="366" spans="1:27" ht="14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</row>
    <row r="367" spans="1:27" ht="14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</row>
    <row r="368" spans="1:27" ht="14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</row>
    <row r="369" spans="1:27" ht="14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</row>
    <row r="370" spans="1:27" ht="14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</row>
    <row r="371" spans="1:27" ht="14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</row>
    <row r="372" spans="1:27" ht="14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</row>
    <row r="373" spans="1:27" ht="14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</row>
    <row r="374" spans="1:27" ht="14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</row>
    <row r="375" spans="1:27" ht="14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</row>
    <row r="376" spans="1:27" ht="14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</row>
    <row r="377" spans="1:27" ht="14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</row>
    <row r="378" spans="1:27" ht="14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</row>
    <row r="379" spans="1:27" ht="14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</row>
    <row r="380" spans="1:27" ht="14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</row>
    <row r="381" spans="1:27" ht="14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</row>
    <row r="382" spans="1:27" ht="14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</row>
    <row r="383" spans="1:27" ht="14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</row>
    <row r="384" spans="1:27" ht="14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</row>
    <row r="385" spans="1:27" ht="14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</row>
    <row r="386" spans="1:27" ht="14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</row>
    <row r="387" spans="1:27" ht="14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</row>
    <row r="388" spans="1:27" ht="14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</row>
    <row r="389" spans="1:27" ht="14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</row>
    <row r="390" spans="1:27" ht="14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</row>
    <row r="391" spans="1:27" ht="14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</row>
    <row r="392" spans="1:27" ht="14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</row>
    <row r="393" spans="1:27" ht="14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</row>
    <row r="394" spans="1:27" ht="14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</row>
    <row r="395" spans="1:27" ht="14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</row>
    <row r="396" spans="1:27" ht="14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</row>
    <row r="397" spans="1:27" ht="14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</row>
    <row r="398" spans="1:27" ht="14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</row>
    <row r="399" spans="1:27" ht="14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</row>
    <row r="400" spans="1:27" ht="14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</row>
    <row r="401" spans="1:27" ht="14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</row>
    <row r="402" spans="1:27" ht="14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</row>
    <row r="403" spans="1:27" ht="14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</row>
    <row r="404" spans="1:27" ht="14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</row>
    <row r="405" spans="1:27" ht="14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</row>
    <row r="406" spans="1:27" ht="14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</row>
    <row r="407" spans="1:27" ht="14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</row>
    <row r="408" spans="1:27" ht="14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</row>
    <row r="409" spans="1:27" ht="14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</row>
    <row r="410" spans="1:27" ht="14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</row>
    <row r="411" spans="1:27" ht="14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</row>
    <row r="412" spans="1:27" ht="14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</row>
    <row r="413" spans="1:27" ht="14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</row>
    <row r="414" spans="1:27" ht="14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</row>
    <row r="415" spans="1:27" ht="14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</row>
    <row r="416" spans="1:27" ht="14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</row>
    <row r="417" spans="1:27" ht="14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</row>
    <row r="418" spans="1:27" ht="14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</row>
    <row r="419" spans="1:27" ht="14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</row>
    <row r="420" spans="1:27" ht="14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</row>
    <row r="421" spans="1:27" ht="14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</row>
    <row r="422" spans="1:27" ht="14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</row>
    <row r="423" spans="1:27" ht="14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</row>
    <row r="424" spans="1:27" ht="14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</row>
    <row r="425" spans="1:27" ht="14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</row>
    <row r="426" spans="1:27" ht="14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</row>
    <row r="427" spans="1:27" ht="14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</row>
    <row r="428" spans="1:27" ht="14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</row>
    <row r="429" spans="1:27" ht="14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</row>
    <row r="430" spans="1:27" ht="14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</row>
    <row r="431" spans="1:27" ht="14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</row>
    <row r="432" spans="1:27" ht="14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</row>
    <row r="433" spans="1:27" ht="14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</row>
    <row r="434" spans="1:27" ht="14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</row>
    <row r="435" spans="1:27" ht="14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</row>
    <row r="436" spans="1:27" ht="14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</row>
    <row r="437" spans="1:27" ht="14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</row>
    <row r="438" spans="1:27" ht="14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</row>
    <row r="439" spans="1:27" ht="14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</row>
    <row r="440" spans="1:27" ht="14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</row>
    <row r="441" spans="1:27" ht="14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</row>
    <row r="442" spans="1:27" ht="14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</row>
    <row r="443" spans="1:27" ht="14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</row>
    <row r="444" spans="1:27" ht="14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</row>
    <row r="445" spans="1:27" ht="14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</row>
    <row r="446" spans="1:27" ht="14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</row>
    <row r="447" spans="1:27" ht="14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</row>
    <row r="448" spans="1:27" ht="14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</row>
    <row r="449" spans="1:27" ht="14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</row>
    <row r="450" spans="1:27" ht="14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</row>
    <row r="451" spans="1:27" ht="14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</row>
    <row r="452" spans="1:27" ht="14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</row>
    <row r="453" spans="1:27" ht="14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</row>
    <row r="454" spans="1:27" ht="14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</row>
    <row r="455" spans="1:27" ht="14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</row>
    <row r="456" spans="1:27" ht="14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</row>
    <row r="457" spans="1:27" ht="14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</row>
    <row r="458" spans="1:27" ht="14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</row>
    <row r="459" spans="1:27" ht="14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</row>
    <row r="460" spans="1:27" ht="14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</row>
    <row r="461" spans="1:27" ht="14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</row>
    <row r="462" spans="1:27" ht="14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</row>
    <row r="463" spans="1:27" ht="14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</row>
    <row r="464" spans="1:27" ht="14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</row>
    <row r="465" spans="1:27" ht="14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</row>
    <row r="466" spans="1:27" ht="14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</row>
    <row r="467" spans="1:27" ht="14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</row>
    <row r="468" spans="1:27" ht="14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</row>
    <row r="469" spans="1:27" ht="14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</row>
    <row r="470" spans="1:27" ht="14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</row>
    <row r="471" spans="1:27" ht="14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</row>
    <row r="472" spans="1:27" ht="14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</row>
    <row r="473" spans="1:27" ht="14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</row>
    <row r="474" spans="1:27" ht="14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</row>
    <row r="475" spans="1:27" ht="14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</row>
    <row r="476" spans="1:27" ht="14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</row>
    <row r="477" spans="1:27" ht="14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</row>
    <row r="478" spans="1:27" ht="14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</row>
    <row r="479" spans="1:27" ht="14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</row>
    <row r="480" spans="1:27" ht="14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</row>
    <row r="481" spans="1:27" ht="14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</row>
    <row r="482" spans="1:27" ht="14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</row>
    <row r="483" spans="1:27" ht="14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</row>
    <row r="484" spans="1:27" ht="14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</row>
    <row r="485" spans="1:27" ht="14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</row>
    <row r="486" spans="1:27" ht="14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</row>
    <row r="487" spans="1:27" ht="14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</row>
    <row r="488" spans="1:27" ht="14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</row>
    <row r="489" spans="1:27" ht="14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</row>
    <row r="490" spans="1:27" ht="14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</row>
    <row r="491" spans="1:27" ht="14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</row>
    <row r="492" spans="1:27" ht="14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</row>
    <row r="493" spans="1:27" ht="14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</row>
    <row r="494" spans="1:27" ht="14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</row>
    <row r="495" spans="1:27" ht="14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</row>
    <row r="496" spans="1:27" ht="14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</row>
    <row r="497" spans="1:27" ht="14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</row>
    <row r="498" spans="1:27" ht="14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</row>
    <row r="499" spans="1:27" ht="14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</row>
    <row r="500" spans="1:27" ht="14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</row>
    <row r="501" spans="1:27" ht="14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</row>
    <row r="502" spans="1:27" ht="14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</row>
    <row r="503" spans="1:27" ht="14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</row>
    <row r="504" spans="1:27" ht="14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</row>
    <row r="505" spans="1:27" ht="14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</row>
    <row r="506" spans="1:27" ht="14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</row>
    <row r="507" spans="1:27" ht="14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</row>
    <row r="508" spans="1:27" ht="14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</row>
    <row r="509" spans="1:27" ht="14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</row>
    <row r="510" spans="1:27" ht="14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</row>
    <row r="511" spans="1:27" ht="14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</row>
    <row r="512" spans="1:27" ht="14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</row>
    <row r="513" spans="1:27" ht="14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</row>
    <row r="514" spans="1:27" ht="14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</row>
    <row r="515" spans="1:27" ht="14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</row>
    <row r="516" spans="1:27" ht="14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</row>
    <row r="517" spans="1:27" ht="14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</row>
    <row r="518" spans="1:27" ht="14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</row>
    <row r="519" spans="1:27" ht="14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</row>
    <row r="520" spans="1:27" ht="14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</row>
    <row r="521" spans="1:27" ht="14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</row>
    <row r="522" spans="1:27" ht="14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</row>
    <row r="523" spans="1:27" ht="14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</row>
    <row r="524" spans="1:27" ht="14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</row>
    <row r="525" spans="1:27" ht="14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</row>
    <row r="526" spans="1:27" ht="14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</row>
    <row r="527" spans="1:27" ht="14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</row>
    <row r="528" spans="1:27" ht="14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</row>
    <row r="529" spans="1:27" ht="14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</row>
    <row r="530" spans="1:27" ht="14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</row>
    <row r="531" spans="1:27" ht="14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</row>
    <row r="532" spans="1:27" ht="14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</row>
    <row r="533" spans="1:27" ht="14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</row>
    <row r="534" spans="1:27" ht="14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</row>
    <row r="535" spans="1:27" ht="14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</row>
    <row r="536" spans="1:27" ht="14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</row>
    <row r="537" spans="1:27" ht="14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</row>
    <row r="538" spans="1:27" ht="14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</row>
    <row r="539" spans="1:27" ht="14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</row>
    <row r="540" spans="1:27" ht="14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</row>
    <row r="541" spans="1:27" ht="14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</row>
    <row r="542" spans="1:27" ht="14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</row>
    <row r="543" spans="1:27" ht="14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</row>
    <row r="544" spans="1:27" ht="14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</row>
    <row r="545" spans="1:27" ht="14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</row>
    <row r="546" spans="1:27" ht="14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</row>
    <row r="547" spans="1:27" ht="14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</row>
    <row r="548" spans="1:27" ht="14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</row>
    <row r="549" spans="1:27" ht="14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</row>
    <row r="550" spans="1:27" ht="14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</row>
    <row r="551" spans="1:27" ht="14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</row>
    <row r="552" spans="1:27" ht="14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</row>
    <row r="553" spans="1:27" ht="14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</row>
    <row r="554" spans="1:27" ht="14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</row>
    <row r="555" spans="1:27" ht="14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</row>
    <row r="556" spans="1:27" ht="14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</row>
    <row r="557" spans="1:27" ht="14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</row>
    <row r="558" spans="1:27" ht="14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</row>
    <row r="559" spans="1:27" ht="14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</row>
    <row r="560" spans="1:27" ht="14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</row>
    <row r="561" spans="1:27" ht="14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</row>
    <row r="562" spans="1:27" ht="14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</row>
    <row r="563" spans="1:27" ht="14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</row>
    <row r="564" spans="1:27" ht="14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</row>
    <row r="565" spans="1:27" ht="14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</row>
    <row r="566" spans="1:27" ht="14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</row>
    <row r="567" spans="1:27" ht="14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</row>
    <row r="568" spans="1:27" ht="14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</row>
    <row r="569" spans="1:27" ht="14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</row>
    <row r="570" spans="1:27" ht="14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</row>
    <row r="571" spans="1:27" ht="14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</row>
    <row r="572" spans="1:27" ht="14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</row>
    <row r="573" spans="1:27" ht="14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</row>
    <row r="574" spans="1:27" ht="14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</row>
    <row r="575" spans="1:27" ht="14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</row>
    <row r="576" spans="1:27" ht="14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</row>
    <row r="577" spans="1:27" ht="14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</row>
    <row r="578" spans="1:27" ht="14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</row>
    <row r="579" spans="1:27" ht="14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</row>
    <row r="580" spans="1:27" ht="14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</row>
    <row r="581" spans="1:27" ht="14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</row>
    <row r="582" spans="1:27" ht="14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</row>
    <row r="583" spans="1:27" ht="14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</row>
    <row r="584" spans="1:27" ht="14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</row>
    <row r="585" spans="1:27" ht="14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</row>
    <row r="586" spans="1:27" ht="14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</row>
    <row r="587" spans="1:27" ht="14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</row>
    <row r="588" spans="1:27" ht="14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</row>
    <row r="589" spans="1:27" ht="14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</row>
    <row r="590" spans="1:27" ht="14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</row>
    <row r="591" spans="1:27" ht="14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</row>
    <row r="592" spans="1:27" ht="14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</row>
    <row r="593" spans="1:27" ht="14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</row>
    <row r="594" spans="1:27" ht="14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</row>
    <row r="595" spans="1:27" ht="14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</row>
    <row r="596" spans="1:27" ht="14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</row>
    <row r="597" spans="1:27" ht="14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</row>
    <row r="598" spans="1:27" ht="14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</row>
    <row r="599" spans="1:27" ht="14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</row>
    <row r="600" spans="1:27" ht="14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</row>
    <row r="601" spans="1:27" ht="14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</row>
    <row r="602" spans="1:27" ht="14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</row>
    <row r="603" spans="1:27" ht="14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</row>
    <row r="604" spans="1:27" ht="14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</row>
    <row r="605" spans="1:27" ht="14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</row>
    <row r="606" spans="1:27" ht="14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</row>
    <row r="607" spans="1:27" ht="14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</row>
    <row r="608" spans="1:27" ht="14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</row>
    <row r="609" spans="1:27" ht="14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</row>
    <row r="610" spans="1:27" ht="14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</row>
    <row r="611" spans="1:27" ht="14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</row>
    <row r="612" spans="1:27" ht="14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</row>
    <row r="613" spans="1:27" ht="14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</row>
    <row r="614" spans="1:27" ht="14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</row>
    <row r="615" spans="1:27" ht="14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</row>
    <row r="616" spans="1:27" ht="14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</row>
    <row r="617" spans="1:27" ht="14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</row>
    <row r="618" spans="1:27" ht="14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</row>
    <row r="619" spans="1:27" ht="14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</row>
    <row r="620" spans="1:27" ht="14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</row>
    <row r="621" spans="1:27" ht="14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</row>
    <row r="622" spans="1:27" ht="14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</row>
    <row r="623" spans="1:27" ht="14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</row>
    <row r="624" spans="1:27" ht="14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</row>
    <row r="625" spans="1:27" ht="14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</row>
    <row r="626" spans="1:27" ht="14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</row>
    <row r="627" spans="1:27" ht="14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</row>
    <row r="628" spans="1:27" ht="14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</row>
    <row r="629" spans="1:27" ht="14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</row>
    <row r="630" spans="1:27" ht="14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</row>
    <row r="631" spans="1:27" ht="14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</row>
    <row r="632" spans="1:27" ht="14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</row>
    <row r="633" spans="1:27" ht="14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</row>
    <row r="634" spans="1:27" ht="14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</row>
    <row r="635" spans="1:27" ht="14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</row>
    <row r="636" spans="1:27" ht="14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</row>
    <row r="637" spans="1:27" ht="14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</row>
    <row r="638" spans="1:27" ht="14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</row>
    <row r="639" spans="1:27" ht="14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</row>
    <row r="640" spans="1:27" ht="14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</row>
    <row r="641" spans="1:27" ht="14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</row>
    <row r="642" spans="1:27" ht="14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</row>
    <row r="643" spans="1:27" ht="14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</row>
    <row r="644" spans="1:27" ht="14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</row>
    <row r="645" spans="1:27" ht="14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</row>
    <row r="646" spans="1:27" ht="14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</row>
    <row r="647" spans="1:27" ht="14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</row>
    <row r="648" spans="1:27" ht="14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</row>
    <row r="649" spans="1:27" ht="14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</row>
    <row r="650" spans="1:27" ht="14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</row>
    <row r="651" spans="1:27" ht="14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</row>
    <row r="652" spans="1:27" ht="14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</row>
    <row r="653" spans="1:27" ht="14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</row>
    <row r="654" spans="1:27" ht="14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</row>
    <row r="655" spans="1:27" ht="14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</row>
    <row r="656" spans="1:27" ht="14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</row>
    <row r="657" spans="1:27" ht="14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</row>
    <row r="658" spans="1:27" ht="14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</row>
    <row r="659" spans="1:27" ht="14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</row>
    <row r="660" spans="1:27" ht="14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</row>
    <row r="661" spans="1:27" ht="14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</row>
    <row r="662" spans="1:27" ht="14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</row>
    <row r="663" spans="1:27" ht="14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</row>
    <row r="664" spans="1:27" ht="14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</row>
    <row r="665" spans="1:27" ht="14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</row>
    <row r="666" spans="1:27" ht="14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</row>
    <row r="667" spans="1:27" ht="14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</row>
    <row r="668" spans="1:27" ht="14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</row>
    <row r="669" spans="1:27" ht="14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</row>
    <row r="670" spans="1:27" ht="14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</row>
    <row r="671" spans="1:27" ht="14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</row>
    <row r="672" spans="1:27" ht="14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</row>
    <row r="673" spans="1:27" ht="14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</row>
    <row r="674" spans="1:27" ht="14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</row>
    <row r="675" spans="1:27" ht="14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</row>
    <row r="676" spans="1:27" ht="14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</row>
    <row r="677" spans="1:27" ht="14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</row>
    <row r="678" spans="1:27" ht="14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</row>
    <row r="679" spans="1:27" ht="14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</row>
    <row r="680" spans="1:27" ht="14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</row>
    <row r="681" spans="1:27" ht="14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</row>
    <row r="682" spans="1:27" ht="14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</row>
    <row r="683" spans="1:27" ht="14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</row>
    <row r="684" spans="1:27" ht="14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</row>
    <row r="685" spans="1:27" ht="14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</row>
    <row r="686" spans="1:27" ht="14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</row>
    <row r="687" spans="1:27" ht="14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</row>
    <row r="688" spans="1:27" ht="14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</row>
    <row r="689" spans="1:27" ht="14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</row>
    <row r="690" spans="1:27" ht="14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</row>
    <row r="691" spans="1:27" ht="14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</row>
    <row r="692" spans="1:27" ht="14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</row>
    <row r="693" spans="1:27" ht="14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</row>
    <row r="694" spans="1:27" ht="14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</row>
    <row r="695" spans="1:27" ht="14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</row>
    <row r="696" spans="1:27" ht="14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</row>
    <row r="697" spans="1:27" ht="14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</row>
    <row r="698" spans="1:27" ht="14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</row>
    <row r="699" spans="1:27" ht="14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</row>
    <row r="700" spans="1:27" ht="14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</row>
    <row r="701" spans="1:27" ht="14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</row>
    <row r="702" spans="1:27" ht="14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</row>
    <row r="703" spans="1:27" ht="14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</row>
    <row r="704" spans="1:27" ht="14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</row>
    <row r="705" spans="1:27" ht="14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</row>
    <row r="706" spans="1:27" ht="14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</row>
    <row r="707" spans="1:27" ht="14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</row>
    <row r="708" spans="1:27" ht="14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</row>
    <row r="709" spans="1:27" ht="14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</row>
    <row r="710" spans="1:27" ht="14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</row>
    <row r="711" spans="1:27" ht="14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</row>
    <row r="712" spans="1:27" ht="14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</row>
    <row r="713" spans="1:27" ht="14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</row>
    <row r="714" spans="1:27" ht="14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</row>
    <row r="715" spans="1:27" ht="14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</row>
    <row r="716" spans="1:27" ht="14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</row>
    <row r="717" spans="1:27" ht="14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</row>
    <row r="718" spans="1:27" ht="14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</row>
    <row r="719" spans="1:27" ht="14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</row>
    <row r="720" spans="1:27" ht="14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</row>
    <row r="721" spans="1:27" ht="14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</row>
    <row r="722" spans="1:27" ht="14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</row>
    <row r="723" spans="1:27" ht="14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</row>
    <row r="724" spans="1:27" ht="14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</row>
    <row r="725" spans="1:27" ht="14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</row>
    <row r="726" spans="1:27" ht="14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</row>
    <row r="727" spans="1:27" ht="14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</row>
    <row r="728" spans="1:27" ht="14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</row>
    <row r="729" spans="1:27" ht="14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</row>
    <row r="730" spans="1:27" ht="14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</row>
    <row r="731" spans="1:27" ht="14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</row>
    <row r="732" spans="1:27" ht="14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</row>
    <row r="733" spans="1:27" ht="14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</row>
    <row r="734" spans="1:27" ht="14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</row>
    <row r="735" spans="1:27" ht="14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</row>
    <row r="736" spans="1:27" ht="14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</row>
    <row r="737" spans="1:27" ht="14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</row>
    <row r="738" spans="1:27" ht="14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</row>
    <row r="739" spans="1:27" ht="14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</row>
    <row r="740" spans="1:27" ht="14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</row>
    <row r="741" spans="1:27" ht="14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</row>
    <row r="742" spans="1:27" ht="14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</row>
    <row r="743" spans="1:27" ht="14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</row>
    <row r="744" spans="1:27" ht="14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</row>
    <row r="745" spans="1:27" ht="14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</row>
    <row r="746" spans="1:27" ht="14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</row>
    <row r="747" spans="1:27" ht="14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</row>
    <row r="748" spans="1:27" ht="14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</row>
    <row r="749" spans="1:27" ht="14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</row>
    <row r="750" spans="1:27" ht="14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</row>
    <row r="751" spans="1:27" ht="14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</row>
    <row r="752" spans="1:27" ht="14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</row>
    <row r="753" spans="1:27" ht="14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</row>
    <row r="754" spans="1:27" ht="14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</row>
    <row r="755" spans="1:27" ht="14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</row>
    <row r="756" spans="1:27" ht="14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</row>
    <row r="757" spans="1:27" ht="14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</row>
    <row r="758" spans="1:27" ht="14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</row>
    <row r="759" spans="1:27" ht="14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</row>
    <row r="760" spans="1:27" ht="14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</row>
    <row r="761" spans="1:27" ht="14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</row>
    <row r="762" spans="1:27" ht="14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</row>
    <row r="763" spans="1:27" ht="14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</row>
    <row r="764" spans="1:27" ht="14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</row>
    <row r="765" spans="1:27" ht="14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</row>
    <row r="766" spans="1:27" ht="14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</row>
    <row r="767" spans="1:27" ht="14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</row>
    <row r="768" spans="1:27" ht="14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</row>
    <row r="769" spans="1:27" ht="14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</row>
    <row r="770" spans="1:27" ht="14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</row>
    <row r="771" spans="1:27" ht="14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</row>
    <row r="772" spans="1:27" ht="14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</row>
    <row r="773" spans="1:27" ht="14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</row>
    <row r="774" spans="1:27" ht="14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</row>
    <row r="775" spans="1:27" ht="14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</row>
    <row r="776" spans="1:27" ht="14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</row>
    <row r="777" spans="1:27" ht="14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</row>
    <row r="778" spans="1:27" ht="14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</row>
    <row r="779" spans="1:27" ht="14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</row>
    <row r="780" spans="1:27" ht="14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</row>
    <row r="781" spans="1:27" ht="14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</row>
    <row r="782" spans="1:27" ht="14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</row>
    <row r="783" spans="1:27" ht="14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</row>
    <row r="784" spans="1:27" ht="14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</row>
    <row r="785" spans="1:27" ht="14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</row>
    <row r="786" spans="1:27" ht="14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</row>
    <row r="787" spans="1:27" ht="14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</row>
    <row r="788" spans="1:27" ht="14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</row>
    <row r="789" spans="1:27" ht="14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</row>
    <row r="790" spans="1:27" ht="14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</row>
    <row r="791" spans="1:27" ht="14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</row>
    <row r="792" spans="1:27" ht="14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</row>
    <row r="793" spans="1:27" ht="14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</row>
    <row r="794" spans="1:27" ht="14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</row>
    <row r="795" spans="1:27" ht="14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</row>
    <row r="796" spans="1:27" ht="14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</row>
    <row r="797" spans="1:27" ht="14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</row>
    <row r="798" spans="1:27" ht="14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</row>
    <row r="799" spans="1:27" ht="14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</row>
    <row r="800" spans="1:27" ht="14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</row>
    <row r="801" spans="1:27" ht="14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</row>
    <row r="802" spans="1:27" ht="14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</row>
    <row r="803" spans="1:27" ht="14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</row>
    <row r="804" spans="1:27" ht="14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</row>
    <row r="805" spans="1:27" ht="14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</row>
    <row r="806" spans="1:27" ht="14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</row>
    <row r="807" spans="1:27" ht="14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</row>
    <row r="808" spans="1:27" ht="14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</row>
    <row r="809" spans="1:27" ht="14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</row>
    <row r="810" spans="1:27" ht="14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</row>
    <row r="811" spans="1:27" ht="14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</row>
    <row r="812" spans="1:27" ht="14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</row>
    <row r="813" spans="1:27" ht="14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</row>
    <row r="814" spans="1:27" ht="14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</row>
    <row r="815" spans="1:27" ht="14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</row>
    <row r="816" spans="1:27" ht="14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</row>
    <row r="817" spans="1:27" ht="14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</row>
    <row r="818" spans="1:27" ht="14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</row>
    <row r="819" spans="1:27" ht="14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</row>
    <row r="820" spans="1:27" ht="14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</row>
    <row r="821" spans="1:27" ht="14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</row>
    <row r="822" spans="1:27" ht="14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</row>
    <row r="823" spans="1:27" ht="14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</row>
    <row r="824" spans="1:27" ht="14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</row>
    <row r="825" spans="1:27" ht="14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</row>
    <row r="826" spans="1:27" ht="14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</row>
    <row r="827" spans="1:27" ht="14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</row>
    <row r="828" spans="1:27" ht="14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</row>
    <row r="829" spans="1:27" ht="14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</row>
    <row r="830" spans="1:27" ht="14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</row>
    <row r="831" spans="1:27" ht="14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</row>
    <row r="832" spans="1:27" ht="14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</row>
    <row r="833" spans="1:27" ht="14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</row>
    <row r="834" spans="1:27" ht="14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</row>
    <row r="835" spans="1:27" ht="14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</row>
    <row r="836" spans="1:27" ht="14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</row>
    <row r="837" spans="1:27" ht="14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</row>
    <row r="838" spans="1:27" ht="14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</row>
    <row r="839" spans="1:27" ht="14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</row>
    <row r="840" spans="1:27" ht="14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</row>
    <row r="841" spans="1:27" ht="14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</row>
    <row r="842" spans="1:27" ht="14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</row>
    <row r="843" spans="1:27" ht="14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</row>
    <row r="844" spans="1:27" ht="14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</row>
    <row r="845" spans="1:27" ht="14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</row>
    <row r="846" spans="1:27" ht="14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</row>
    <row r="847" spans="1:27" ht="14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</row>
    <row r="848" spans="1:27" ht="14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</row>
    <row r="849" spans="1:27" ht="14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</row>
    <row r="850" spans="1:27" ht="14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</row>
    <row r="851" spans="1:27" ht="14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</row>
    <row r="852" spans="1:27" ht="14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</row>
    <row r="853" spans="1:27" ht="14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</row>
    <row r="854" spans="1:27" ht="14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</row>
    <row r="855" spans="1:27" ht="14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</row>
    <row r="856" spans="1:27" ht="14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</row>
    <row r="857" spans="1:27" ht="14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</row>
    <row r="858" spans="1:27" ht="14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</row>
    <row r="859" spans="1:27" ht="14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</row>
    <row r="860" spans="1:27" ht="14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</row>
    <row r="861" spans="1:27" ht="14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</row>
    <row r="862" spans="1:27" ht="14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</row>
    <row r="863" spans="1:27" ht="14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</row>
    <row r="864" spans="1:27" ht="14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</row>
    <row r="865" spans="1:27" ht="14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</row>
    <row r="866" spans="1:27" ht="14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</row>
    <row r="867" spans="1:27" ht="14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</row>
    <row r="868" spans="1:27" ht="14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</row>
    <row r="869" spans="1:27" ht="14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</row>
    <row r="870" spans="1:27" ht="14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</row>
    <row r="871" spans="1:27" ht="14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</row>
    <row r="872" spans="1:27" ht="14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</row>
    <row r="873" spans="1:27" ht="14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</row>
    <row r="874" spans="1:27" ht="14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</row>
    <row r="875" spans="1:27" ht="14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</row>
    <row r="876" spans="1:27" ht="14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</row>
    <row r="877" spans="1:27" ht="14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</row>
    <row r="878" spans="1:27" ht="14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</row>
    <row r="879" spans="1:27" ht="14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</row>
    <row r="880" spans="1:27" ht="14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</row>
    <row r="881" spans="1:27" ht="14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</row>
    <row r="882" spans="1:27" ht="14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</row>
    <row r="883" spans="1:27" ht="14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</row>
    <row r="884" spans="1:27" ht="14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</row>
    <row r="885" spans="1:27" ht="14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</row>
    <row r="886" spans="1:27" ht="14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</row>
    <row r="887" spans="1:27" ht="14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</row>
    <row r="888" spans="1:27" ht="14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</row>
    <row r="889" spans="1:27" ht="14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</row>
    <row r="890" spans="1:27" ht="14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</row>
    <row r="891" spans="1:27" ht="14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</row>
    <row r="892" spans="1:27" ht="14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</row>
    <row r="893" spans="1:27" ht="14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</row>
    <row r="894" spans="1:27" ht="14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</row>
    <row r="895" spans="1:27" ht="14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</row>
    <row r="896" spans="1:27" ht="14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</row>
    <row r="897" spans="1:27" ht="14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</row>
    <row r="898" spans="1:27" ht="14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</row>
    <row r="899" spans="1:27" ht="14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</row>
    <row r="900" spans="1:27" ht="14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</row>
    <row r="901" spans="1:27" ht="14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</row>
    <row r="902" spans="1:27" ht="14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</row>
    <row r="903" spans="1:27" ht="14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</row>
    <row r="904" spans="1:27" ht="14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</row>
    <row r="905" spans="1:27" ht="14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</row>
    <row r="906" spans="1:27" ht="14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</row>
    <row r="907" spans="1:27" ht="14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</row>
    <row r="908" spans="1:27" ht="14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</row>
    <row r="909" spans="1:27" ht="14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</row>
    <row r="910" spans="1:27" ht="14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</row>
    <row r="911" spans="1:27" ht="14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</row>
    <row r="912" spans="1:27" ht="14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</row>
    <row r="913" spans="1:27" ht="14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</row>
    <row r="914" spans="1:27" ht="14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</row>
    <row r="915" spans="1:27" ht="14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</row>
    <row r="916" spans="1:27" ht="14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</row>
    <row r="917" spans="1:27" ht="14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</row>
    <row r="918" spans="1:27" ht="14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</row>
    <row r="919" spans="1:27" ht="14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</row>
    <row r="920" spans="1:27" ht="14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</row>
    <row r="921" spans="1:27" ht="14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</row>
    <row r="922" spans="1:27" ht="14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</row>
    <row r="923" spans="1:27" ht="14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</row>
    <row r="924" spans="1:27" ht="14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</row>
    <row r="925" spans="1:27" ht="14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</row>
    <row r="926" spans="1:27" ht="14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</row>
    <row r="927" spans="1:27" ht="14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</row>
    <row r="928" spans="1:27" ht="14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</row>
    <row r="929" spans="1:27" ht="14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</row>
    <row r="930" spans="1:27" ht="14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</row>
    <row r="931" spans="1:27" ht="14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</row>
    <row r="932" spans="1:27" ht="14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</row>
    <row r="933" spans="1:27" ht="14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</row>
    <row r="934" spans="1:27" ht="14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</row>
    <row r="935" spans="1:27" ht="14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</row>
    <row r="936" spans="1:27" ht="14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</row>
    <row r="937" spans="1:27" ht="14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</row>
    <row r="938" spans="1:27" ht="14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</row>
    <row r="939" spans="1:27" ht="14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</row>
    <row r="940" spans="1:27" ht="14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</row>
    <row r="941" spans="1:27" ht="14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</row>
    <row r="942" spans="1:27" ht="14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</row>
    <row r="943" spans="1:27" ht="14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</row>
    <row r="944" spans="1:27" ht="14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</row>
    <row r="945" spans="1:27" ht="14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</row>
    <row r="946" spans="1:27" ht="14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</row>
    <row r="947" spans="1:27" ht="14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</row>
    <row r="948" spans="1:27" ht="14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</row>
    <row r="949" spans="1:27" ht="14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</row>
    <row r="950" spans="1:27" ht="14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</row>
    <row r="951" spans="1:27" ht="14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</row>
    <row r="952" spans="1:27" ht="14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</row>
    <row r="953" spans="1:27" ht="14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</row>
    <row r="954" spans="1:27" ht="14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</row>
    <row r="955" spans="1:27" ht="14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</row>
    <row r="956" spans="1:27" ht="14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</row>
    <row r="957" spans="1:27" ht="14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</row>
    <row r="958" spans="1:27" ht="14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</row>
    <row r="959" spans="1:27" ht="14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</row>
    <row r="960" spans="1:27" ht="14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</row>
    <row r="961" spans="1:27" ht="14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</row>
    <row r="962" spans="1:27" ht="14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</row>
    <row r="963" spans="1:27" ht="14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</row>
    <row r="964" spans="1:27" ht="14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</row>
    <row r="965" spans="1:27" ht="14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</row>
    <row r="966" spans="1:27" ht="14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</row>
    <row r="967" spans="1:27" ht="14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</row>
    <row r="968" spans="1:27" ht="14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</row>
    <row r="969" spans="1:27" ht="14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</row>
    <row r="970" spans="1:27" ht="14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</row>
    <row r="971" spans="1:27" ht="14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</row>
    <row r="972" spans="1:27" ht="14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</row>
    <row r="973" spans="1:27" ht="14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</row>
    <row r="974" spans="1:27" ht="14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</row>
    <row r="975" spans="1:27" ht="14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</row>
    <row r="976" spans="1:27" ht="14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</row>
    <row r="977" spans="1:27" ht="14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</row>
    <row r="978" spans="1:27" ht="14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</row>
    <row r="979" spans="1:27" ht="14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</row>
    <row r="980" spans="1:27" ht="14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</row>
    <row r="981" spans="1:27" ht="14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</row>
    <row r="982" spans="1:27" ht="14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</row>
    <row r="983" spans="1:27" ht="14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</row>
    <row r="984" spans="1:27" ht="14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</row>
    <row r="985" spans="1:27" ht="14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</row>
    <row r="986" spans="1:27" ht="14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</row>
    <row r="987" spans="1:27" ht="14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</row>
    <row r="988" spans="1:27" ht="14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</row>
  </sheetData>
  <mergeCells count="1">
    <mergeCell ref="Q60:Q62"/>
  </mergeCells>
  <printOptions gridLines="1"/>
  <pageMargins left="0.7" right="0.7" top="0.75" bottom="0.75" header="0" footer="0"/>
  <pageSetup orientation="landscape"/>
  <headerFooter>
    <oddHeader>&amp;CIHSNO Monthly Academic Dashboard</oddHeader>
    <oddFooter>&amp;L&amp;F &amp;D &amp;T&amp;C&amp;P of &amp;R&amp;A</oddFooter>
  </headerFooter>
  <rowBreaks count="1" manualBreakCount="1">
    <brk id="32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IHSNO Enrollment</vt:lpstr>
      <vt:lpstr>ELL Program</vt:lpstr>
      <vt:lpstr>IB Programme</vt:lpstr>
      <vt:lpstr>Student Support Services</vt:lpstr>
      <vt:lpstr>Culture</vt:lpstr>
      <vt:lpstr>Staff Development</vt:lpstr>
      <vt:lpstr>Guidance </vt:lpstr>
      <vt:lpstr> Assessments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Adierah Berger</cp:lastModifiedBy>
  <dcterms:created xsi:type="dcterms:W3CDTF">2024-03-06T00:42:56Z</dcterms:created>
  <dcterms:modified xsi:type="dcterms:W3CDTF">2024-03-06T00:42:56Z</dcterms:modified>
</cp:coreProperties>
</file>